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830" activeTab="17"/>
  </bookViews>
  <sheets>
    <sheet name="12 Year Comparison by District" sheetId="24" r:id="rId1"/>
    <sheet name="5390" sheetId="1" r:id="rId2"/>
    <sheet name="5400" sheetId="2" r:id="rId3"/>
    <sheet name="5420" sheetId="3" r:id="rId4"/>
    <sheet name="5440" sheetId="4" r:id="rId5"/>
    <sheet name="5450" sheetId="26" r:id="rId6"/>
    <sheet name="5470" sheetId="6" r:id="rId7"/>
    <sheet name="5520" sheetId="7" r:id="rId8"/>
    <sheet name="5610" sheetId="8" r:id="rId9"/>
    <sheet name="5630" sheetId="23" r:id="rId10"/>
    <sheet name="5670" sheetId="9" r:id="rId11"/>
    <sheet name="5690" sheetId="10" r:id="rId12"/>
    <sheet name="5710" sheetId="11" r:id="rId13"/>
    <sheet name="5730" sheetId="12" r:id="rId14"/>
    <sheet name="5750" sheetId="13" r:id="rId15"/>
    <sheet name="5770" sheetId="14" r:id="rId16"/>
    <sheet name="5790" sheetId="15" r:id="rId17"/>
    <sheet name="5810" sheetId="16" r:id="rId18"/>
    <sheet name="5840" sheetId="17" r:id="rId19"/>
    <sheet name="5870" sheetId="18" r:id="rId20"/>
    <sheet name="5890" sheetId="19" r:id="rId21"/>
    <sheet name="5910" sheetId="20" r:id="rId22"/>
    <sheet name="5930" sheetId="21" r:id="rId23"/>
  </sheets>
  <externalReferences>
    <externalReference r:id="rId24"/>
  </externalReferences>
  <definedNames>
    <definedName name="_xlnm._FilterDatabase" localSheetId="21" hidden="1">'5910'!$B$2:$Q$41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21" l="1"/>
  <c r="O53" i="21"/>
  <c r="O44" i="21"/>
  <c r="O52" i="21"/>
  <c r="O51" i="21"/>
  <c r="O48" i="21"/>
  <c r="O49" i="21"/>
  <c r="O46" i="21"/>
  <c r="O47" i="21"/>
  <c r="O39" i="21"/>
  <c r="O45" i="21"/>
  <c r="O14" i="21"/>
  <c r="O41" i="21"/>
  <c r="O40" i="21"/>
  <c r="O43" i="21"/>
  <c r="O42" i="21"/>
  <c r="O36" i="21"/>
  <c r="O38" i="21"/>
  <c r="O4" i="21"/>
  <c r="O35" i="21"/>
  <c r="O34" i="21"/>
  <c r="O33" i="21"/>
  <c r="O32" i="21"/>
  <c r="O50" i="21"/>
  <c r="O31" i="21"/>
  <c r="O30" i="21"/>
  <c r="O29" i="21"/>
  <c r="O28" i="21"/>
  <c r="O27" i="21"/>
  <c r="O26" i="21"/>
  <c r="O25" i="21"/>
  <c r="O37" i="21"/>
  <c r="O19" i="21"/>
  <c r="O20" i="21"/>
  <c r="O24" i="21"/>
  <c r="O22" i="21"/>
  <c r="O21" i="21"/>
  <c r="O18" i="21"/>
  <c r="O15" i="21"/>
  <c r="O17" i="21"/>
  <c r="O11" i="21"/>
  <c r="O16" i="21"/>
  <c r="O23" i="21"/>
  <c r="O13" i="21"/>
  <c r="O12" i="21"/>
  <c r="O10" i="21"/>
  <c r="O9" i="21"/>
  <c r="O8" i="21"/>
  <c r="O7" i="21"/>
  <c r="O6" i="21"/>
  <c r="O5" i="21"/>
  <c r="O3" i="21"/>
  <c r="O41" i="20"/>
  <c r="O40" i="20"/>
  <c r="O31" i="20"/>
  <c r="O34" i="20"/>
  <c r="O38" i="20"/>
  <c r="O36" i="20"/>
  <c r="O35" i="20"/>
  <c r="O37" i="20"/>
  <c r="O33" i="20"/>
  <c r="O32" i="20"/>
  <c r="O10" i="20"/>
  <c r="O29" i="20"/>
  <c r="O28" i="20"/>
  <c r="O26" i="20"/>
  <c r="O25" i="20"/>
  <c r="O24" i="20"/>
  <c r="O22" i="20"/>
  <c r="O21" i="20"/>
  <c r="O20" i="20"/>
  <c r="O19" i="20"/>
  <c r="O23" i="20"/>
  <c r="O18" i="20"/>
  <c r="O8" i="20"/>
  <c r="O27" i="20"/>
  <c r="O12" i="20"/>
  <c r="O16" i="20"/>
  <c r="O14" i="20"/>
  <c r="O15" i="20"/>
  <c r="O11" i="20"/>
  <c r="O17" i="20"/>
  <c r="O9" i="20"/>
  <c r="O13" i="20"/>
  <c r="O7" i="20"/>
  <c r="O5" i="20"/>
  <c r="O6" i="20"/>
  <c r="O3" i="20"/>
  <c r="O4" i="20"/>
  <c r="O61" i="19"/>
  <c r="O62" i="19"/>
  <c r="O63" i="19"/>
  <c r="O52" i="19"/>
  <c r="O59" i="19"/>
  <c r="O58" i="19"/>
  <c r="O51" i="19"/>
  <c r="O56" i="19"/>
  <c r="O55" i="19"/>
  <c r="O60" i="19"/>
  <c r="O54" i="19"/>
  <c r="O39" i="19"/>
  <c r="O49" i="19"/>
  <c r="O38" i="19"/>
  <c r="O48" i="19"/>
  <c r="O47" i="19"/>
  <c r="O46" i="19"/>
  <c r="O45" i="19"/>
  <c r="O50" i="19"/>
  <c r="O37" i="19"/>
  <c r="O42" i="19"/>
  <c r="O41" i="19"/>
  <c r="O53" i="19"/>
  <c r="O40" i="19"/>
  <c r="O44" i="19"/>
  <c r="O19" i="19"/>
  <c r="O36" i="19"/>
  <c r="O34" i="19"/>
  <c r="O43" i="19"/>
  <c r="O33" i="19"/>
  <c r="O22" i="19"/>
  <c r="O32" i="19"/>
  <c r="O14" i="19"/>
  <c r="O57" i="19"/>
  <c r="O18" i="19"/>
  <c r="O31" i="19"/>
  <c r="O30" i="19"/>
  <c r="O3" i="19"/>
  <c r="O29" i="19"/>
  <c r="O28" i="19"/>
  <c r="O27" i="19"/>
  <c r="O20" i="19"/>
  <c r="O26" i="19"/>
  <c r="O24" i="19"/>
  <c r="O17" i="19"/>
  <c r="O23" i="19"/>
  <c r="O15" i="19"/>
  <c r="O21" i="19"/>
  <c r="O12" i="19"/>
  <c r="O35" i="19"/>
  <c r="O25" i="19"/>
  <c r="O16" i="19"/>
  <c r="O13" i="19"/>
  <c r="O10" i="19"/>
  <c r="O11" i="19"/>
  <c r="O9" i="19"/>
  <c r="O8" i="19"/>
  <c r="O7" i="19"/>
  <c r="O6" i="19"/>
  <c r="O5" i="19"/>
  <c r="O4" i="19"/>
  <c r="O62" i="18"/>
  <c r="O61" i="18"/>
  <c r="O59" i="18"/>
  <c r="O60" i="18"/>
  <c r="O56" i="18"/>
  <c r="O55" i="18"/>
  <c r="O58" i="18"/>
  <c r="O57" i="18"/>
  <c r="O54" i="18"/>
  <c r="O26" i="18"/>
  <c r="O53" i="18"/>
  <c r="O47" i="18"/>
  <c r="O45" i="18"/>
  <c r="O52" i="18"/>
  <c r="O51" i="18"/>
  <c r="O50" i="18"/>
  <c r="O49" i="18"/>
  <c r="O48" i="18"/>
  <c r="O46" i="18"/>
  <c r="O44" i="18"/>
  <c r="O43" i="18"/>
  <c r="O25" i="18"/>
  <c r="O42" i="18"/>
  <c r="O41" i="18"/>
  <c r="O40" i="18"/>
  <c r="O39" i="18"/>
  <c r="O38" i="18"/>
  <c r="O37" i="18"/>
  <c r="O36" i="18"/>
  <c r="O35" i="18"/>
  <c r="O29" i="18"/>
  <c r="O34" i="18"/>
  <c r="O30" i="18"/>
  <c r="O32" i="18"/>
  <c r="O28" i="18"/>
  <c r="O33" i="18"/>
  <c r="O31" i="18"/>
  <c r="O24" i="18"/>
  <c r="O27" i="18"/>
  <c r="O23" i="18"/>
  <c r="O22" i="18"/>
  <c r="O21" i="18"/>
  <c r="O20" i="18"/>
  <c r="O19" i="18"/>
  <c r="O17" i="18"/>
  <c r="O18" i="18"/>
  <c r="O16" i="18"/>
  <c r="O15" i="18"/>
  <c r="O12" i="18"/>
  <c r="O13" i="18"/>
  <c r="O6" i="18"/>
  <c r="O5" i="18"/>
  <c r="O10" i="18"/>
  <c r="O9" i="18"/>
  <c r="O8" i="18"/>
  <c r="O7" i="18"/>
  <c r="O11" i="18"/>
  <c r="O4" i="18"/>
  <c r="O59" i="17"/>
  <c r="O58" i="17"/>
  <c r="O57" i="17"/>
  <c r="O55" i="17"/>
  <c r="O54" i="17"/>
  <c r="O44" i="17"/>
  <c r="O53" i="17"/>
  <c r="O52" i="17"/>
  <c r="O51" i="17"/>
  <c r="O56" i="17"/>
  <c r="O50" i="17"/>
  <c r="O49" i="17"/>
  <c r="O48" i="17"/>
  <c r="O40" i="17"/>
  <c r="O43" i="17"/>
  <c r="O46" i="17"/>
  <c r="O45" i="17"/>
  <c r="O41" i="17"/>
  <c r="O47" i="17"/>
  <c r="O42" i="17"/>
  <c r="O24" i="17"/>
  <c r="O39" i="17"/>
  <c r="O38" i="17"/>
  <c r="O26" i="17"/>
  <c r="O37" i="17"/>
  <c r="O19" i="17"/>
  <c r="O36" i="17"/>
  <c r="O35" i="17"/>
  <c r="O22" i="17"/>
  <c r="O34" i="17"/>
  <c r="O33" i="17"/>
  <c r="O32" i="17"/>
  <c r="O31" i="17"/>
  <c r="O30" i="17"/>
  <c r="O27" i="17"/>
  <c r="O25" i="17"/>
  <c r="O29" i="17"/>
  <c r="O20" i="17"/>
  <c r="O23" i="17"/>
  <c r="O28" i="17"/>
  <c r="O21" i="17"/>
  <c r="O18" i="17"/>
  <c r="O17" i="17"/>
  <c r="O16" i="17"/>
  <c r="O15" i="17"/>
  <c r="O14" i="17"/>
  <c r="O13" i="17"/>
  <c r="O11" i="17"/>
  <c r="O8" i="17"/>
  <c r="O7" i="17"/>
  <c r="O12" i="17"/>
  <c r="O9" i="17"/>
  <c r="O10" i="17"/>
  <c r="O5" i="17"/>
  <c r="O6" i="17"/>
  <c r="O4" i="17"/>
  <c r="O3" i="17"/>
  <c r="H64" i="16"/>
  <c r="H52" i="16"/>
  <c r="H63" i="16"/>
  <c r="H67" i="16"/>
  <c r="H61" i="16"/>
  <c r="H65" i="16"/>
  <c r="H51" i="16"/>
  <c r="H62" i="16"/>
  <c r="H50" i="16"/>
  <c r="H56" i="16"/>
  <c r="H60" i="16"/>
  <c r="H55" i="16"/>
  <c r="H46" i="16"/>
  <c r="H45" i="16"/>
  <c r="H44" i="16"/>
  <c r="H43" i="16"/>
  <c r="H59" i="16"/>
  <c r="H42" i="16"/>
  <c r="H41" i="16"/>
  <c r="H57" i="16"/>
  <c r="H54" i="16"/>
  <c r="H66" i="16"/>
  <c r="H49" i="16"/>
  <c r="H17" i="16"/>
  <c r="H40" i="16"/>
  <c r="H13" i="16"/>
  <c r="H38" i="16"/>
  <c r="H30" i="16"/>
  <c r="H48" i="16"/>
  <c r="H47" i="16"/>
  <c r="H37" i="16"/>
  <c r="H27" i="16"/>
  <c r="H31" i="16"/>
  <c r="H53" i="16"/>
  <c r="H36" i="16"/>
  <c r="H35" i="16"/>
  <c r="H39" i="16"/>
  <c r="H33" i="16"/>
  <c r="H22" i="16"/>
  <c r="H29" i="16"/>
  <c r="H20" i="16"/>
  <c r="H10" i="16"/>
  <c r="H7" i="16"/>
  <c r="H18" i="16"/>
  <c r="H25" i="16"/>
  <c r="H23" i="16"/>
  <c r="H28" i="16"/>
  <c r="H21" i="16"/>
  <c r="H19" i="16"/>
  <c r="H6" i="16"/>
  <c r="H16" i="16"/>
  <c r="H4" i="16"/>
  <c r="H12" i="16"/>
  <c r="H5" i="16"/>
  <c r="H26" i="16"/>
  <c r="H14" i="16"/>
  <c r="H24" i="16"/>
  <c r="H32" i="16"/>
  <c r="H11" i="16"/>
  <c r="H15" i="16"/>
  <c r="H8" i="16"/>
  <c r="H9" i="16"/>
  <c r="H3" i="16"/>
  <c r="O72" i="15"/>
  <c r="O71" i="15"/>
  <c r="O70" i="15"/>
  <c r="O69" i="15"/>
  <c r="O66" i="15"/>
  <c r="O68" i="15"/>
  <c r="O67" i="15"/>
  <c r="O65" i="15"/>
  <c r="O64" i="15"/>
  <c r="O55" i="15"/>
  <c r="O63" i="15"/>
  <c r="O62" i="15"/>
  <c r="O54" i="15"/>
  <c r="O61" i="15"/>
  <c r="O60" i="15"/>
  <c r="O21" i="15"/>
  <c r="O59" i="15"/>
  <c r="O57" i="15"/>
  <c r="O52" i="15"/>
  <c r="O56" i="15"/>
  <c r="O49" i="15"/>
  <c r="O48" i="15"/>
  <c r="O53" i="15"/>
  <c r="O47" i="15"/>
  <c r="O46" i="15"/>
  <c r="O45" i="15"/>
  <c r="O58" i="15"/>
  <c r="O44" i="15"/>
  <c r="O43" i="15"/>
  <c r="O42" i="15"/>
  <c r="O41" i="15"/>
  <c r="O40" i="15"/>
  <c r="O39" i="15"/>
  <c r="O38" i="15"/>
  <c r="O37" i="15"/>
  <c r="O51" i="15"/>
  <c r="O36" i="15"/>
  <c r="O29" i="15"/>
  <c r="O50" i="15"/>
  <c r="O30" i="15"/>
  <c r="O34" i="15"/>
  <c r="O25" i="15"/>
  <c r="O28" i="15"/>
  <c r="O27" i="15"/>
  <c r="O26" i="15"/>
  <c r="O23" i="15"/>
  <c r="O16" i="15"/>
  <c r="O33" i="15"/>
  <c r="O19" i="15"/>
  <c r="O32" i="15"/>
  <c r="O22" i="15"/>
  <c r="O20" i="15"/>
  <c r="O17" i="15"/>
  <c r="O31" i="15"/>
  <c r="O14" i="15"/>
  <c r="O13" i="15"/>
  <c r="O18" i="15"/>
  <c r="O10" i="15"/>
  <c r="O15" i="15"/>
  <c r="O11" i="15"/>
  <c r="O9" i="15"/>
  <c r="O12" i="15"/>
  <c r="O8" i="15"/>
  <c r="O7" i="15"/>
  <c r="O6" i="15"/>
  <c r="O3" i="15"/>
  <c r="O4" i="15"/>
  <c r="O35" i="14"/>
  <c r="O34" i="14"/>
  <c r="O32" i="14"/>
  <c r="O33" i="14"/>
  <c r="O31" i="14"/>
  <c r="O30" i="14"/>
  <c r="O29" i="14"/>
  <c r="O27" i="14"/>
  <c r="O26" i="14"/>
  <c r="O23" i="14"/>
  <c r="O21" i="14"/>
  <c r="O22" i="14"/>
  <c r="O24" i="14"/>
  <c r="O20" i="14"/>
  <c r="O19" i="14"/>
  <c r="O18" i="14"/>
  <c r="O16" i="14"/>
  <c r="O25" i="14"/>
  <c r="O15" i="14"/>
  <c r="O14" i="14"/>
  <c r="O13" i="14"/>
  <c r="O12" i="14"/>
  <c r="O11" i="14"/>
  <c r="O10" i="14"/>
  <c r="O9" i="14"/>
  <c r="O8" i="14"/>
  <c r="O5" i="14"/>
  <c r="O7" i="14"/>
  <c r="O6" i="14"/>
  <c r="O4" i="14"/>
  <c r="O3" i="14"/>
  <c r="O39" i="13"/>
  <c r="O35" i="13"/>
  <c r="O38" i="13"/>
  <c r="O34" i="13"/>
  <c r="O33" i="13"/>
  <c r="O32" i="13"/>
  <c r="O31" i="13"/>
  <c r="O25" i="13"/>
  <c r="O30" i="13"/>
  <c r="O29" i="13"/>
  <c r="O36" i="13"/>
  <c r="O23" i="13"/>
  <c r="O28" i="13"/>
  <c r="O24" i="13"/>
  <c r="O27" i="13"/>
  <c r="O21" i="13"/>
  <c r="O26" i="13"/>
  <c r="O20" i="13"/>
  <c r="O19" i="13"/>
  <c r="O18" i="13"/>
  <c r="O17" i="13"/>
  <c r="O22" i="13"/>
  <c r="O16" i="13"/>
  <c r="O15" i="13"/>
  <c r="O13" i="13"/>
  <c r="O14" i="13"/>
  <c r="O11" i="13"/>
  <c r="O12" i="13"/>
  <c r="O10" i="13"/>
  <c r="O8" i="13"/>
  <c r="O9" i="13"/>
  <c r="O7" i="13"/>
  <c r="O6" i="13"/>
  <c r="O4" i="13"/>
  <c r="O5" i="13"/>
  <c r="O3" i="13"/>
  <c r="O53" i="12"/>
  <c r="O51" i="12"/>
  <c r="O50" i="12"/>
  <c r="O48" i="12"/>
  <c r="O47" i="12"/>
  <c r="O46" i="12"/>
  <c r="O45" i="12"/>
  <c r="O44" i="12"/>
  <c r="O49" i="12"/>
  <c r="O42" i="12"/>
  <c r="O43" i="12"/>
  <c r="O40" i="12"/>
  <c r="O41" i="12"/>
  <c r="O37" i="12"/>
  <c r="O36" i="12"/>
  <c r="O35" i="12"/>
  <c r="O34" i="12"/>
  <c r="O31" i="12"/>
  <c r="O32" i="12"/>
  <c r="O24" i="12"/>
  <c r="O33" i="12"/>
  <c r="O30" i="12"/>
  <c r="O29" i="12"/>
  <c r="O28" i="12"/>
  <c r="O52" i="12"/>
  <c r="O38" i="12"/>
  <c r="O27" i="12"/>
  <c r="O26" i="12"/>
  <c r="O21" i="12"/>
  <c r="O25" i="12"/>
  <c r="O39" i="12"/>
  <c r="O23" i="12"/>
  <c r="O22" i="12"/>
  <c r="O20" i="12"/>
  <c r="O19" i="12"/>
  <c r="O18" i="12"/>
  <c r="O17" i="12"/>
  <c r="O16" i="12"/>
  <c r="O15" i="12"/>
  <c r="O10" i="12"/>
  <c r="O14" i="12"/>
  <c r="O13" i="12"/>
  <c r="O12" i="12"/>
  <c r="O11" i="12"/>
  <c r="O7" i="12"/>
  <c r="O9" i="12"/>
  <c r="O8" i="12"/>
  <c r="O4" i="12"/>
  <c r="O6" i="12"/>
  <c r="O5" i="12"/>
  <c r="O3" i="12"/>
  <c r="O47" i="11"/>
  <c r="O46" i="11"/>
  <c r="O44" i="11"/>
  <c r="O43" i="11"/>
  <c r="O42" i="11"/>
  <c r="O40" i="11"/>
  <c r="O45" i="11"/>
  <c r="O39" i="11"/>
  <c r="O41" i="11"/>
  <c r="O37" i="11"/>
  <c r="O36" i="11"/>
  <c r="O38" i="11"/>
  <c r="O33" i="11"/>
  <c r="O15" i="11"/>
  <c r="O32" i="11"/>
  <c r="O29" i="11"/>
  <c r="O28" i="11"/>
  <c r="O27" i="11"/>
  <c r="O26" i="11"/>
  <c r="O25" i="11"/>
  <c r="O24" i="11"/>
  <c r="O23" i="11"/>
  <c r="O22" i="11"/>
  <c r="O21" i="11"/>
  <c r="O35" i="11"/>
  <c r="O34" i="11"/>
  <c r="O31" i="11"/>
  <c r="O20" i="11"/>
  <c r="O30" i="11"/>
  <c r="O19" i="11"/>
  <c r="O18" i="11"/>
  <c r="O14" i="11"/>
  <c r="O13" i="11"/>
  <c r="O12" i="11"/>
  <c r="O11" i="11"/>
  <c r="O4" i="11"/>
  <c r="O7" i="11"/>
  <c r="O10" i="11"/>
  <c r="O9" i="11"/>
  <c r="O8" i="11"/>
  <c r="O6" i="11"/>
  <c r="O5" i="11"/>
  <c r="O3" i="11"/>
  <c r="O32" i="10"/>
  <c r="O33" i="10"/>
  <c r="O31" i="10"/>
  <c r="O30" i="10"/>
  <c r="O28" i="10"/>
  <c r="O29" i="10"/>
  <c r="O25" i="10"/>
  <c r="O27" i="10"/>
  <c r="O24" i="10"/>
  <c r="O23" i="10"/>
  <c r="O22" i="10"/>
  <c r="O21" i="10"/>
  <c r="O20" i="10"/>
  <c r="O19" i="10"/>
  <c r="O26" i="10"/>
  <c r="O13" i="10"/>
  <c r="O14" i="10"/>
  <c r="O15" i="10"/>
  <c r="O16" i="10"/>
  <c r="O12" i="10"/>
  <c r="O11" i="10"/>
  <c r="O18" i="10"/>
  <c r="O10" i="10"/>
  <c r="O9" i="10"/>
  <c r="O8" i="10"/>
  <c r="O7" i="10"/>
  <c r="O6" i="10"/>
  <c r="O17" i="10"/>
  <c r="O5" i="10"/>
  <c r="O4" i="10"/>
  <c r="O3" i="10"/>
  <c r="O31" i="9"/>
  <c r="O30" i="9"/>
  <c r="O29" i="9"/>
  <c r="O27" i="9"/>
  <c r="O25" i="9"/>
  <c r="O23" i="9"/>
  <c r="O16" i="9"/>
  <c r="O24" i="9"/>
  <c r="O26" i="9"/>
  <c r="O22" i="9"/>
  <c r="O19" i="9"/>
  <c r="O20" i="9"/>
  <c r="O18" i="9"/>
  <c r="O28" i="9"/>
  <c r="O21" i="9"/>
  <c r="O17" i="9"/>
  <c r="O15" i="9"/>
  <c r="O3" i="9"/>
  <c r="O14" i="9"/>
  <c r="O13" i="9"/>
  <c r="O10" i="9"/>
  <c r="O12" i="9"/>
  <c r="O11" i="9"/>
  <c r="O8" i="9"/>
  <c r="O7" i="9"/>
  <c r="O9" i="9"/>
  <c r="O5" i="9"/>
  <c r="O4" i="9"/>
  <c r="O35" i="23"/>
  <c r="O33" i="23"/>
  <c r="O31" i="23"/>
  <c r="O25" i="23"/>
  <c r="O29" i="23"/>
  <c r="O28" i="23"/>
  <c r="O27" i="23"/>
  <c r="O30" i="23"/>
  <c r="O26" i="23"/>
  <c r="O24" i="23"/>
  <c r="O22" i="23"/>
  <c r="O21" i="23"/>
  <c r="O23" i="23"/>
  <c r="O20" i="23"/>
  <c r="O19" i="23"/>
  <c r="O18" i="23"/>
  <c r="O32" i="23"/>
  <c r="O9" i="23"/>
  <c r="O15" i="23"/>
  <c r="O16" i="23"/>
  <c r="O14" i="23"/>
  <c r="O17" i="23"/>
  <c r="O11" i="23"/>
  <c r="O13" i="23"/>
  <c r="O12" i="23"/>
  <c r="O10" i="23"/>
  <c r="O6" i="23"/>
  <c r="O3" i="23"/>
  <c r="O34" i="23"/>
  <c r="O8" i="23"/>
  <c r="O5" i="23"/>
  <c r="O7" i="23"/>
  <c r="O4" i="23"/>
  <c r="O43" i="8"/>
  <c r="O42" i="8"/>
  <c r="O41" i="8"/>
  <c r="O40" i="8"/>
  <c r="O39" i="8"/>
  <c r="O38" i="8"/>
  <c r="O37" i="8"/>
  <c r="O36" i="8"/>
  <c r="O29" i="8"/>
  <c r="O35" i="8"/>
  <c r="O24" i="8"/>
  <c r="O30" i="8"/>
  <c r="O34" i="8"/>
  <c r="O33" i="8"/>
  <c r="O32" i="8"/>
  <c r="O31" i="8"/>
  <c r="O28" i="8"/>
  <c r="O26" i="8"/>
  <c r="O25" i="8"/>
  <c r="O23" i="8"/>
  <c r="O22" i="8"/>
  <c r="O21" i="8"/>
  <c r="O20" i="8"/>
  <c r="O19" i="8"/>
  <c r="O18" i="8"/>
  <c r="O27" i="8"/>
  <c r="O16" i="8"/>
  <c r="O15" i="8"/>
  <c r="O14" i="8"/>
  <c r="O12" i="8"/>
  <c r="O13" i="8"/>
  <c r="O9" i="8"/>
  <c r="O11" i="8"/>
  <c r="O10" i="8"/>
  <c r="O8" i="8"/>
  <c r="O7" i="8"/>
  <c r="O6" i="8"/>
  <c r="O5" i="8"/>
  <c r="O4" i="8"/>
  <c r="O3" i="8"/>
  <c r="O69" i="7"/>
  <c r="O67" i="7"/>
  <c r="O66" i="7"/>
  <c r="O52" i="7"/>
  <c r="O65" i="7"/>
  <c r="O64" i="7"/>
  <c r="O63" i="7"/>
  <c r="O57" i="7"/>
  <c r="O61" i="7"/>
  <c r="O60" i="7"/>
  <c r="O59" i="7"/>
  <c r="O55" i="7"/>
  <c r="O58" i="7"/>
  <c r="O62" i="7"/>
  <c r="O47" i="7"/>
  <c r="O50" i="7"/>
  <c r="O53" i="7"/>
  <c r="O49" i="7"/>
  <c r="O56" i="7"/>
  <c r="O51" i="7"/>
  <c r="O46" i="7"/>
  <c r="O48" i="7"/>
  <c r="O43" i="7"/>
  <c r="O42" i="7"/>
  <c r="O41" i="7"/>
  <c r="O40" i="7"/>
  <c r="O39" i="7"/>
  <c r="O70" i="7"/>
  <c r="O38" i="7"/>
  <c r="O19" i="7"/>
  <c r="O37" i="7"/>
  <c r="O36" i="7"/>
  <c r="O54" i="7"/>
  <c r="O35" i="7"/>
  <c r="O34" i="7"/>
  <c r="O4" i="7"/>
  <c r="O33" i="7"/>
  <c r="O68" i="7"/>
  <c r="O44" i="7"/>
  <c r="O32" i="7"/>
  <c r="O45" i="7"/>
  <c r="O31" i="7"/>
  <c r="O27" i="7"/>
  <c r="O30" i="7"/>
  <c r="O28" i="7"/>
  <c r="O17" i="7"/>
  <c r="O26" i="7"/>
  <c r="O8" i="7"/>
  <c r="O25" i="7"/>
  <c r="O18" i="7"/>
  <c r="O24" i="7"/>
  <c r="O22" i="7"/>
  <c r="O20" i="7"/>
  <c r="O29" i="7"/>
  <c r="O23" i="7"/>
  <c r="O16" i="7"/>
  <c r="O15" i="7"/>
  <c r="O14" i="7"/>
  <c r="O21" i="7"/>
  <c r="O10" i="7"/>
  <c r="O13" i="7"/>
  <c r="O12" i="7"/>
  <c r="O11" i="7"/>
  <c r="O9" i="7"/>
  <c r="O7" i="7"/>
  <c r="O5" i="7"/>
  <c r="O6" i="7"/>
  <c r="O3" i="7"/>
  <c r="O55" i="6"/>
  <c r="O58" i="6"/>
  <c r="O57" i="6"/>
  <c r="O54" i="6"/>
  <c r="O50" i="6"/>
  <c r="O52" i="6"/>
  <c r="O51" i="6"/>
  <c r="O49" i="6"/>
  <c r="O53" i="6"/>
  <c r="O46" i="6"/>
  <c r="O48" i="6"/>
  <c r="O56" i="6"/>
  <c r="O47" i="6"/>
  <c r="O45" i="6"/>
  <c r="O41" i="6"/>
  <c r="O35" i="6"/>
  <c r="O33" i="6"/>
  <c r="O40" i="6"/>
  <c r="O44" i="6"/>
  <c r="O39" i="6"/>
  <c r="O37" i="6"/>
  <c r="O43" i="6"/>
  <c r="O42" i="6"/>
  <c r="O34" i="6"/>
  <c r="O38" i="6"/>
  <c r="O36" i="6"/>
  <c r="O19" i="6"/>
  <c r="O17" i="6"/>
  <c r="O32" i="6"/>
  <c r="O31" i="6"/>
  <c r="O30" i="6"/>
  <c r="O29" i="6"/>
  <c r="O28" i="6"/>
  <c r="O27" i="6"/>
  <c r="O26" i="6"/>
  <c r="O25" i="6"/>
  <c r="O16" i="6"/>
  <c r="O24" i="6"/>
  <c r="O23" i="6"/>
  <c r="O14" i="6"/>
  <c r="O20" i="6"/>
  <c r="O21" i="6"/>
  <c r="O22" i="6"/>
  <c r="O18" i="6"/>
  <c r="O15" i="6"/>
  <c r="O5" i="6"/>
  <c r="O13" i="6"/>
  <c r="O12" i="6"/>
  <c r="O11" i="6"/>
  <c r="O6" i="6"/>
  <c r="O10" i="6"/>
  <c r="O9" i="6"/>
  <c r="O7" i="6"/>
  <c r="O8" i="6"/>
  <c r="O3" i="6"/>
  <c r="O4" i="6"/>
  <c r="O64" i="26"/>
  <c r="O63" i="26"/>
  <c r="O61" i="26"/>
  <c r="O62" i="26"/>
  <c r="O34" i="26"/>
  <c r="O60" i="26"/>
  <c r="O59" i="26"/>
  <c r="O58" i="26"/>
  <c r="O57" i="26"/>
  <c r="O56" i="26"/>
  <c r="O55" i="26"/>
  <c r="O54" i="26"/>
  <c r="O53" i="26"/>
  <c r="O51" i="26"/>
  <c r="O50" i="26"/>
  <c r="O49" i="26"/>
  <c r="O52" i="26"/>
  <c r="O48" i="26"/>
  <c r="O47" i="26"/>
  <c r="O36" i="26"/>
  <c r="O46" i="26"/>
  <c r="O45" i="26"/>
  <c r="O38" i="26"/>
  <c r="O44" i="26"/>
  <c r="O43" i="26"/>
  <c r="O42" i="26"/>
  <c r="O41" i="26"/>
  <c r="O40" i="26"/>
  <c r="O39" i="26"/>
  <c r="O37" i="26"/>
  <c r="O35" i="26"/>
  <c r="O29" i="26"/>
  <c r="O25" i="26"/>
  <c r="O30" i="26"/>
  <c r="O33" i="26"/>
  <c r="O31" i="26"/>
  <c r="O28" i="26"/>
  <c r="O27" i="26"/>
  <c r="O26" i="26"/>
  <c r="O24" i="26"/>
  <c r="O22" i="26"/>
  <c r="O23" i="26"/>
  <c r="O21" i="26"/>
  <c r="O20" i="26"/>
  <c r="O14" i="26"/>
  <c r="O19" i="26"/>
  <c r="O17" i="26"/>
  <c r="O15" i="26"/>
  <c r="O12" i="26"/>
  <c r="O16" i="26"/>
  <c r="O7" i="26"/>
  <c r="O13" i="26"/>
  <c r="O8" i="26"/>
  <c r="O11" i="26"/>
  <c r="O9" i="26"/>
  <c r="O10" i="26"/>
  <c r="O18" i="26"/>
  <c r="O6" i="26"/>
  <c r="O5" i="26"/>
  <c r="O4" i="26"/>
  <c r="O3" i="26"/>
  <c r="O55" i="4"/>
  <c r="O51" i="4"/>
  <c r="O46" i="4"/>
  <c r="O32" i="4"/>
  <c r="O42" i="4"/>
  <c r="O17" i="4"/>
  <c r="O52" i="4"/>
  <c r="O54" i="4"/>
  <c r="O48" i="4"/>
  <c r="O50" i="4"/>
  <c r="O47" i="4"/>
  <c r="O45" i="4"/>
  <c r="O37" i="4"/>
  <c r="O44" i="4"/>
  <c r="O43" i="4"/>
  <c r="O53" i="4"/>
  <c r="O40" i="4"/>
  <c r="O22" i="4"/>
  <c r="O34" i="4"/>
  <c r="O35" i="4"/>
  <c r="O38" i="4"/>
  <c r="O31" i="4"/>
  <c r="O36" i="4"/>
  <c r="O33" i="4"/>
  <c r="O30" i="4"/>
  <c r="O29" i="4"/>
  <c r="O16" i="4"/>
  <c r="O28" i="4"/>
  <c r="O49" i="4"/>
  <c r="O41" i="4"/>
  <c r="O27" i="4"/>
  <c r="O26" i="4"/>
  <c r="O39" i="4"/>
  <c r="O23" i="4"/>
  <c r="O25" i="4"/>
  <c r="O24" i="4"/>
  <c r="O20" i="4"/>
  <c r="O21" i="4"/>
  <c r="O19" i="4"/>
  <c r="O18" i="4"/>
  <c r="O13" i="4"/>
  <c r="O12" i="4"/>
  <c r="O15" i="4"/>
  <c r="O14" i="4"/>
  <c r="O11" i="4"/>
  <c r="O10" i="4"/>
  <c r="O9" i="4"/>
  <c r="O8" i="4"/>
  <c r="O7" i="4"/>
  <c r="O6" i="4"/>
  <c r="O4" i="4"/>
  <c r="O5" i="4"/>
  <c r="O3" i="4"/>
  <c r="O48" i="3"/>
  <c r="O46" i="3"/>
  <c r="O45" i="3"/>
  <c r="O44" i="3"/>
  <c r="O43" i="3"/>
  <c r="O33" i="3"/>
  <c r="O42" i="3"/>
  <c r="O41" i="3"/>
  <c r="O40" i="3"/>
  <c r="O38" i="3"/>
  <c r="O37" i="3"/>
  <c r="O39" i="3"/>
  <c r="O35" i="3"/>
  <c r="O34" i="3"/>
  <c r="O23" i="3"/>
  <c r="O32" i="3"/>
  <c r="O31" i="3"/>
  <c r="O36" i="3"/>
  <c r="O30" i="3"/>
  <c r="O22" i="3"/>
  <c r="O29" i="3"/>
  <c r="O28" i="3"/>
  <c r="O7" i="3"/>
  <c r="O26" i="3"/>
  <c r="O25" i="3"/>
  <c r="O24" i="3"/>
  <c r="O21" i="3"/>
  <c r="O20" i="3"/>
  <c r="O19" i="3"/>
  <c r="O18" i="3"/>
  <c r="O47" i="3"/>
  <c r="O17" i="3"/>
  <c r="O16" i="3"/>
  <c r="O12" i="3"/>
  <c r="O15" i="3"/>
  <c r="O14" i="3"/>
  <c r="O13" i="3"/>
  <c r="O11" i="3"/>
  <c r="O10" i="3"/>
  <c r="O9" i="3"/>
  <c r="O6" i="3"/>
  <c r="O8" i="3"/>
  <c r="O5" i="3"/>
  <c r="O4" i="3"/>
  <c r="O3" i="3"/>
  <c r="O45" i="2"/>
  <c r="O44" i="2"/>
  <c r="O43" i="2"/>
  <c r="O42" i="2"/>
  <c r="O27" i="2"/>
  <c r="O41" i="2"/>
  <c r="O30" i="2"/>
  <c r="O38" i="2"/>
  <c r="O37" i="2"/>
  <c r="O36" i="2"/>
  <c r="O26" i="2"/>
  <c r="O34" i="2"/>
  <c r="O32" i="2"/>
  <c r="O29" i="2"/>
  <c r="O33" i="2"/>
  <c r="O25" i="2"/>
  <c r="O28" i="2"/>
  <c r="O8" i="2"/>
  <c r="O14" i="2"/>
  <c r="O21" i="2"/>
  <c r="O35" i="2"/>
  <c r="O40" i="2"/>
  <c r="O24" i="2"/>
  <c r="O23" i="2"/>
  <c r="O31" i="2"/>
  <c r="O22" i="2"/>
  <c r="O16" i="2"/>
  <c r="O18" i="2"/>
  <c r="O20" i="2"/>
  <c r="O19" i="2"/>
  <c r="O5" i="2"/>
  <c r="O15" i="2"/>
  <c r="O39" i="2"/>
  <c r="O13" i="2"/>
  <c r="O12" i="2"/>
  <c r="O11" i="2"/>
  <c r="O6" i="2"/>
  <c r="O9" i="2"/>
  <c r="O17" i="2"/>
  <c r="O7" i="2"/>
  <c r="O10" i="2"/>
  <c r="O4" i="2"/>
  <c r="O3" i="2"/>
  <c r="O42" i="1"/>
  <c r="O32" i="1"/>
  <c r="O41" i="1"/>
  <c r="O40" i="1"/>
  <c r="O39" i="1"/>
  <c r="O19" i="1"/>
  <c r="O38" i="1"/>
  <c r="O34" i="1"/>
  <c r="O37" i="1"/>
  <c r="O36" i="1"/>
  <c r="O6" i="1"/>
  <c r="O12" i="1"/>
  <c r="O31" i="1"/>
  <c r="O30" i="1"/>
  <c r="O29" i="1"/>
  <c r="O28" i="1"/>
  <c r="O27" i="1"/>
  <c r="O26" i="1"/>
  <c r="O25" i="1"/>
  <c r="O24" i="1"/>
  <c r="O23" i="1"/>
  <c r="O22" i="1"/>
  <c r="O21" i="1"/>
  <c r="O10" i="1"/>
  <c r="O17" i="1"/>
  <c r="O33" i="1"/>
  <c r="O35" i="1"/>
  <c r="O14" i="1"/>
  <c r="O18" i="1"/>
  <c r="O11" i="1"/>
  <c r="O16" i="1"/>
  <c r="O7" i="1"/>
  <c r="O15" i="1"/>
  <c r="O13" i="1"/>
  <c r="O20" i="1"/>
  <c r="O8" i="1"/>
  <c r="O9" i="1"/>
  <c r="O5" i="1"/>
  <c r="O4" i="1"/>
  <c r="O3" i="1"/>
  <c r="P73" i="15" l="1"/>
  <c r="P16" i="6" l="1"/>
  <c r="Q8" i="6"/>
  <c r="P31" i="6"/>
  <c r="Q31" i="6"/>
  <c r="P3" i="6"/>
  <c r="P20" i="6"/>
  <c r="P70" i="7"/>
  <c r="P17" i="8"/>
  <c r="P6" i="9"/>
  <c r="P17" i="11"/>
  <c r="P16" i="11"/>
  <c r="P17" i="14"/>
  <c r="P28" i="14"/>
  <c r="P37" i="13"/>
  <c r="I34" i="16"/>
  <c r="I58" i="16"/>
  <c r="P14" i="18"/>
  <c r="P3" i="18"/>
  <c r="P30" i="20"/>
  <c r="P39" i="20"/>
  <c r="P32" i="26"/>
  <c r="O51" i="2"/>
  <c r="Q30" i="20"/>
  <c r="Q39" i="20"/>
  <c r="Q14" i="18"/>
  <c r="Q3" i="18"/>
  <c r="Q17" i="14"/>
  <c r="Q28" i="14"/>
  <c r="Q37" i="13"/>
  <c r="Q17" i="11"/>
  <c r="Q16" i="11"/>
  <c r="Q6" i="9"/>
  <c r="Q17" i="8"/>
  <c r="Q70" i="7"/>
  <c r="Q32" i="26"/>
  <c r="N29" i="24"/>
  <c r="N16" i="24"/>
  <c r="N66" i="21"/>
  <c r="N52" i="20"/>
  <c r="N78" i="19"/>
  <c r="N77" i="18"/>
  <c r="N72" i="17"/>
  <c r="G69" i="16"/>
  <c r="N47" i="14"/>
  <c r="N54" i="13"/>
  <c r="N63" i="12"/>
  <c r="N58" i="11"/>
  <c r="N37" i="10"/>
  <c r="N40" i="9"/>
  <c r="N47" i="23"/>
  <c r="N53" i="8"/>
  <c r="N78" i="7"/>
  <c r="N70" i="6"/>
  <c r="N76" i="26"/>
  <c r="N62" i="4"/>
  <c r="Q27" i="3"/>
  <c r="P27" i="3"/>
  <c r="N61" i="3"/>
  <c r="N31" i="24" l="1"/>
  <c r="O4" i="24"/>
  <c r="Q4" i="24" s="1"/>
  <c r="P8" i="6"/>
  <c r="Q3" i="6"/>
  <c r="Q20" i="6"/>
  <c r="Q16" i="6"/>
  <c r="N51" i="2"/>
  <c r="Q51" i="2" s="1"/>
  <c r="Q44" i="2"/>
  <c r="Q30" i="2"/>
  <c r="N49" i="1"/>
  <c r="Q3" i="1"/>
  <c r="O52" i="2" l="1"/>
  <c r="P3" i="1"/>
  <c r="N89" i="15"/>
  <c r="Q35" i="15"/>
  <c r="Q24" i="15"/>
  <c r="P35" i="15"/>
  <c r="P24" i="15"/>
  <c r="P30" i="2"/>
  <c r="P44" i="2"/>
  <c r="P24" i="2" l="1"/>
  <c r="Q24" i="2"/>
  <c r="C29" i="24"/>
  <c r="C16" i="24"/>
  <c r="D29" i="24"/>
  <c r="E29" i="24"/>
  <c r="F29" i="24"/>
  <c r="G29" i="24"/>
  <c r="H29" i="24"/>
  <c r="I29" i="24"/>
  <c r="J29" i="24"/>
  <c r="K29" i="24"/>
  <c r="L29" i="24"/>
  <c r="D16" i="24"/>
  <c r="E16" i="24"/>
  <c r="E31" i="24" s="1"/>
  <c r="F16" i="24"/>
  <c r="G16" i="24"/>
  <c r="G31" i="24" s="1"/>
  <c r="H16" i="24"/>
  <c r="I16" i="24"/>
  <c r="I31" i="24" s="1"/>
  <c r="J16" i="24"/>
  <c r="K16" i="24"/>
  <c r="K31" i="24" s="1"/>
  <c r="L16" i="24"/>
  <c r="M29" i="24"/>
  <c r="M16" i="24"/>
  <c r="Q14" i="15"/>
  <c r="P35" i="14"/>
  <c r="P3" i="26"/>
  <c r="P5" i="26"/>
  <c r="P43" i="26"/>
  <c r="P25" i="14"/>
  <c r="P11" i="14"/>
  <c r="P13" i="14"/>
  <c r="P26" i="14"/>
  <c r="P29" i="14"/>
  <c r="P30" i="14"/>
  <c r="P12" i="14"/>
  <c r="P5" i="14"/>
  <c r="P15" i="14"/>
  <c r="P24" i="14"/>
  <c r="P23" i="14"/>
  <c r="P31" i="14"/>
  <c r="P14" i="14"/>
  <c r="P22" i="14"/>
  <c r="P32" i="14"/>
  <c r="P7" i="14"/>
  <c r="P4" i="14"/>
  <c r="P6" i="14"/>
  <c r="P9" i="14"/>
  <c r="P27" i="14"/>
  <c r="P3" i="14"/>
  <c r="P34" i="14"/>
  <c r="P20" i="14"/>
  <c r="P10" i="14"/>
  <c r="P21" i="14"/>
  <c r="P8" i="14"/>
  <c r="P33" i="14"/>
  <c r="P16" i="14"/>
  <c r="P18" i="14"/>
  <c r="P19" i="14"/>
  <c r="P15" i="13"/>
  <c r="P25" i="26"/>
  <c r="P51" i="26"/>
  <c r="P21" i="26"/>
  <c r="P60" i="26"/>
  <c r="P55" i="26"/>
  <c r="P6" i="26"/>
  <c r="P59" i="26"/>
  <c r="P44" i="26"/>
  <c r="P22" i="26"/>
  <c r="P41" i="26"/>
  <c r="P63" i="26"/>
  <c r="P13" i="26"/>
  <c r="P4" i="26"/>
  <c r="P29" i="26"/>
  <c r="P33" i="26"/>
  <c r="P31" i="26"/>
  <c r="P24" i="26"/>
  <c r="P54" i="26"/>
  <c r="P52" i="26"/>
  <c r="P7" i="26"/>
  <c r="P30" i="26"/>
  <c r="P40" i="26"/>
  <c r="P38" i="26"/>
  <c r="P61" i="26"/>
  <c r="P16" i="26"/>
  <c r="P57" i="26"/>
  <c r="P19" i="26"/>
  <c r="P47" i="26"/>
  <c r="P35" i="26"/>
  <c r="P17" i="26"/>
  <c r="P39" i="26"/>
  <c r="P42" i="26"/>
  <c r="P14" i="26"/>
  <c r="P49" i="26"/>
  <c r="P18" i="26"/>
  <c r="P62" i="26"/>
  <c r="P46" i="26"/>
  <c r="P20" i="26"/>
  <c r="P56" i="26"/>
  <c r="P28" i="26"/>
  <c r="P11" i="26"/>
  <c r="P58" i="26"/>
  <c r="P37" i="26"/>
  <c r="P10" i="26"/>
  <c r="P27" i="26"/>
  <c r="P23" i="26"/>
  <c r="P45" i="26"/>
  <c r="P36" i="26"/>
  <c r="P34" i="26"/>
  <c r="P53" i="26"/>
  <c r="P9" i="26"/>
  <c r="P8" i="26"/>
  <c r="P12" i="26"/>
  <c r="P50" i="26"/>
  <c r="P15" i="26"/>
  <c r="P26" i="26"/>
  <c r="P64" i="26"/>
  <c r="Q13" i="2"/>
  <c r="Q8" i="2"/>
  <c r="Q27" i="2"/>
  <c r="Q17" i="2"/>
  <c r="Q18" i="2"/>
  <c r="Q4" i="2"/>
  <c r="Q28" i="2"/>
  <c r="Q15" i="2"/>
  <c r="Q14" i="2"/>
  <c r="Q7" i="2"/>
  <c r="Q26" i="2"/>
  <c r="Q25" i="2"/>
  <c r="Q36" i="2"/>
  <c r="Q22" i="2"/>
  <c r="Q23" i="2"/>
  <c r="Q33" i="2"/>
  <c r="Q34" i="2"/>
  <c r="Q32" i="2"/>
  <c r="Q39" i="2"/>
  <c r="Q19" i="2"/>
  <c r="Q38" i="2"/>
  <c r="Q35" i="2"/>
  <c r="Q21" i="2"/>
  <c r="Q12" i="2"/>
  <c r="Q42" i="2"/>
  <c r="Q45" i="2"/>
  <c r="Q11" i="2"/>
  <c r="Q9" i="2"/>
  <c r="Q37" i="2"/>
  <c r="Q20" i="2"/>
  <c r="Q10" i="2"/>
  <c r="Q5" i="2"/>
  <c r="L31" i="24" l="1"/>
  <c r="H31" i="24"/>
  <c r="D31" i="24"/>
  <c r="M31" i="24"/>
  <c r="N32" i="24" s="1"/>
  <c r="J31" i="24"/>
  <c r="F31" i="24"/>
  <c r="C31" i="24"/>
  <c r="P47" i="14"/>
  <c r="Q30" i="6"/>
  <c r="P30" i="6"/>
  <c r="Q29" i="6"/>
  <c r="P29" i="6"/>
  <c r="Q46" i="6"/>
  <c r="P46" i="6"/>
  <c r="Q33" i="6"/>
  <c r="P33" i="6"/>
  <c r="Q40" i="6"/>
  <c r="P40" i="6"/>
  <c r="Q13" i="6"/>
  <c r="P13" i="6"/>
  <c r="Q26" i="6"/>
  <c r="P26" i="6"/>
  <c r="Q38" i="6"/>
  <c r="P38" i="6"/>
  <c r="Q7" i="6"/>
  <c r="P7" i="6"/>
  <c r="Q34" i="6"/>
  <c r="P34" i="6"/>
  <c r="Q35" i="6"/>
  <c r="P35" i="6"/>
  <c r="Q47" i="6"/>
  <c r="P47" i="6"/>
  <c r="Q39" i="6"/>
  <c r="P39" i="6"/>
  <c r="Q11" i="6"/>
  <c r="P11" i="6"/>
  <c r="Q55" i="6"/>
  <c r="P55" i="6"/>
  <c r="Q12" i="6"/>
  <c r="P12" i="6"/>
  <c r="Q19" i="6"/>
  <c r="P19" i="6"/>
  <c r="Q48" i="6"/>
  <c r="P48" i="6"/>
  <c r="Q18" i="6"/>
  <c r="P18" i="6"/>
  <c r="Q23" i="6"/>
  <c r="P23" i="6"/>
  <c r="Q28" i="6"/>
  <c r="P28" i="6"/>
  <c r="Q37" i="6"/>
  <c r="P37" i="6"/>
  <c r="Q5" i="6"/>
  <c r="P5" i="6"/>
  <c r="Q56" i="6"/>
  <c r="P56" i="6"/>
  <c r="Q54" i="6"/>
  <c r="P54" i="6"/>
  <c r="Q10" i="6"/>
  <c r="P10" i="6"/>
  <c r="Q9" i="6"/>
  <c r="P9" i="6"/>
  <c r="Q4" i="6"/>
  <c r="P4" i="6"/>
  <c r="Q49" i="6"/>
  <c r="P49" i="6"/>
  <c r="Q50" i="6"/>
  <c r="P50" i="6"/>
  <c r="Q51" i="6"/>
  <c r="P51" i="6"/>
  <c r="Q58" i="6"/>
  <c r="P58" i="6"/>
  <c r="Q25" i="6"/>
  <c r="P25" i="6"/>
  <c r="Q22" i="6"/>
  <c r="P22" i="6"/>
  <c r="Q27" i="6"/>
  <c r="P27" i="6"/>
  <c r="Q15" i="6"/>
  <c r="P15" i="6"/>
  <c r="Q36" i="6"/>
  <c r="P36" i="6"/>
  <c r="Q14" i="6"/>
  <c r="P14" i="6"/>
  <c r="Q57" i="6"/>
  <c r="P57" i="6"/>
  <c r="Q53" i="6"/>
  <c r="P53" i="6"/>
  <c r="Q52" i="6"/>
  <c r="P52" i="6"/>
  <c r="Q42" i="6"/>
  <c r="P42" i="6"/>
  <c r="Q24" i="6"/>
  <c r="P24" i="6"/>
  <c r="Q17" i="6"/>
  <c r="P17" i="6"/>
  <c r="Q6" i="6"/>
  <c r="P6" i="6"/>
  <c r="Q32" i="6"/>
  <c r="P32" i="6"/>
  <c r="Q21" i="6"/>
  <c r="P21" i="6"/>
  <c r="Q41" i="6"/>
  <c r="P41" i="6"/>
  <c r="Q45" i="6"/>
  <c r="P45" i="6"/>
  <c r="Q43" i="6"/>
  <c r="P43" i="6"/>
  <c r="Q44" i="6"/>
  <c r="P44" i="6"/>
  <c r="Q23" i="7"/>
  <c r="P23" i="7"/>
  <c r="Q25" i="7"/>
  <c r="P25" i="7"/>
  <c r="Q61" i="7"/>
  <c r="P61" i="7"/>
  <c r="Q10" i="7"/>
  <c r="P10" i="7"/>
  <c r="Q41" i="7"/>
  <c r="P41" i="7"/>
  <c r="Q9" i="7"/>
  <c r="P9" i="7"/>
  <c r="Q64" i="7"/>
  <c r="P64" i="7"/>
  <c r="Q16" i="7"/>
  <c r="P16" i="7"/>
  <c r="Q4" i="7"/>
  <c r="P4" i="7"/>
  <c r="Q26" i="7"/>
  <c r="P26" i="7"/>
  <c r="Q15" i="7"/>
  <c r="P15" i="7"/>
  <c r="Q43" i="7"/>
  <c r="P43" i="7"/>
  <c r="Q40" i="7"/>
  <c r="P40" i="7"/>
  <c r="Q36" i="7"/>
  <c r="P36" i="7"/>
  <c r="Q63" i="7"/>
  <c r="P63" i="7"/>
  <c r="Q34" i="7"/>
  <c r="P34" i="7"/>
  <c r="Q46" i="7"/>
  <c r="P46" i="7"/>
  <c r="Q58" i="7"/>
  <c r="P58" i="7"/>
  <c r="Q29" i="7"/>
  <c r="P29" i="7"/>
  <c r="Q60" i="7"/>
  <c r="P60" i="7"/>
  <c r="Q22" i="7"/>
  <c r="P22" i="7"/>
  <c r="Q49" i="7"/>
  <c r="P49" i="7"/>
  <c r="Q39" i="7"/>
  <c r="P39" i="7"/>
  <c r="Q17" i="7"/>
  <c r="P17" i="7"/>
  <c r="Q27" i="7"/>
  <c r="P27" i="7"/>
  <c r="Q12" i="7"/>
  <c r="P12" i="7"/>
  <c r="Q62" i="7"/>
  <c r="P62" i="7"/>
  <c r="Q44" i="7"/>
  <c r="P44" i="7"/>
  <c r="Q37" i="7"/>
  <c r="P37" i="7"/>
  <c r="Q47" i="7"/>
  <c r="P47" i="7"/>
  <c r="Q57" i="7"/>
  <c r="P57" i="7"/>
  <c r="Q35" i="7"/>
  <c r="P35" i="7"/>
  <c r="Q30" i="7"/>
  <c r="P30" i="7"/>
  <c r="Q53" i="7"/>
  <c r="P53" i="7"/>
  <c r="Q42" i="7"/>
  <c r="P42" i="7"/>
  <c r="Q33" i="7"/>
  <c r="P33" i="7"/>
  <c r="Q67" i="7"/>
  <c r="P67" i="7"/>
  <c r="Q13" i="7"/>
  <c r="P13" i="7"/>
  <c r="Q55" i="7"/>
  <c r="P55" i="7"/>
  <c r="Q51" i="7"/>
  <c r="P51" i="7"/>
  <c r="Q19" i="7"/>
  <c r="P19" i="7"/>
  <c r="Q52" i="7"/>
  <c r="P52" i="7"/>
  <c r="Q5" i="7"/>
  <c r="P5" i="7"/>
  <c r="Q48" i="7"/>
  <c r="P48" i="7"/>
  <c r="Q7" i="7"/>
  <c r="P7" i="7"/>
  <c r="Q45" i="7"/>
  <c r="P45" i="7"/>
  <c r="Q68" i="7"/>
  <c r="P68" i="7"/>
  <c r="Q38" i="7"/>
  <c r="P38" i="7"/>
  <c r="Q6" i="7"/>
  <c r="P6" i="7"/>
  <c r="Q3" i="7"/>
  <c r="P3" i="7"/>
  <c r="Q31" i="7"/>
  <c r="P31" i="7"/>
  <c r="Q59" i="7"/>
  <c r="P59" i="7"/>
  <c r="Q54" i="7"/>
  <c r="P54" i="7"/>
  <c r="Q65" i="7"/>
  <c r="P65" i="7"/>
  <c r="Q21" i="7"/>
  <c r="P21" i="7"/>
  <c r="Q8" i="7"/>
  <c r="P8" i="7"/>
  <c r="Q11" i="7"/>
  <c r="P11" i="7"/>
  <c r="Q14" i="7"/>
  <c r="P14" i="7"/>
  <c r="Q32" i="7"/>
  <c r="P32" i="7"/>
  <c r="Q24" i="7"/>
  <c r="P24" i="7"/>
  <c r="Q18" i="7"/>
  <c r="P18" i="7"/>
  <c r="Q56" i="7"/>
  <c r="P56" i="7"/>
  <c r="Q50" i="7"/>
  <c r="P50" i="7"/>
  <c r="Q28" i="7"/>
  <c r="P28" i="7"/>
  <c r="Q69" i="7"/>
  <c r="P69" i="7"/>
  <c r="Q66" i="7"/>
  <c r="P66" i="7"/>
  <c r="Q43" i="8"/>
  <c r="P43" i="8"/>
  <c r="Q26" i="8"/>
  <c r="P26" i="8"/>
  <c r="Q6" i="8"/>
  <c r="P6" i="8"/>
  <c r="Q35" i="8"/>
  <c r="P35" i="8"/>
  <c r="Q39" i="8"/>
  <c r="P39" i="8"/>
  <c r="Q12" i="8"/>
  <c r="P12" i="8"/>
  <c r="Q23" i="8"/>
  <c r="P23" i="8"/>
  <c r="Q41" i="8"/>
  <c r="P41" i="8"/>
  <c r="Q27" i="8"/>
  <c r="P27" i="8"/>
  <c r="Q16" i="8"/>
  <c r="P16" i="8"/>
  <c r="Q30" i="8"/>
  <c r="P30" i="8"/>
  <c r="Q11" i="8"/>
  <c r="P11" i="8"/>
  <c r="Q3" i="8"/>
  <c r="P3" i="8"/>
  <c r="Q4" i="8"/>
  <c r="P4" i="8"/>
  <c r="Q40" i="8"/>
  <c r="P40" i="8"/>
  <c r="Q25" i="8"/>
  <c r="P25" i="8"/>
  <c r="Q33" i="8"/>
  <c r="P33" i="8"/>
  <c r="Q29" i="8"/>
  <c r="P29" i="8"/>
  <c r="Q22" i="8"/>
  <c r="P22" i="8"/>
  <c r="Q10" i="8"/>
  <c r="P10" i="8"/>
  <c r="Q7" i="8"/>
  <c r="P7" i="8"/>
  <c r="Q13" i="8"/>
  <c r="P13" i="8"/>
  <c r="Q28" i="8"/>
  <c r="P28" i="8"/>
  <c r="Q38" i="8"/>
  <c r="P38" i="8"/>
  <c r="Q37" i="8"/>
  <c r="P37" i="8"/>
  <c r="Q21" i="8"/>
  <c r="P21" i="8"/>
  <c r="Q32" i="8"/>
  <c r="P32" i="8"/>
  <c r="Q19" i="8"/>
  <c r="P19" i="8"/>
  <c r="Q15" i="8"/>
  <c r="P15" i="8"/>
  <c r="Q24" i="8"/>
  <c r="P24" i="8"/>
  <c r="Q8" i="8"/>
  <c r="P8" i="8"/>
  <c r="Q36" i="8"/>
  <c r="P36" i="8"/>
  <c r="Q31" i="8"/>
  <c r="P31" i="8"/>
  <c r="Q9" i="8"/>
  <c r="P9" i="8"/>
  <c r="Q20" i="8"/>
  <c r="P20" i="8"/>
  <c r="Q42" i="8"/>
  <c r="P42" i="8"/>
  <c r="Q5" i="8"/>
  <c r="P5" i="8"/>
  <c r="Q14" i="8"/>
  <c r="P14" i="8"/>
  <c r="Q34" i="8"/>
  <c r="P34" i="8"/>
  <c r="Q10" i="23"/>
  <c r="P10" i="23"/>
  <c r="Q24" i="23"/>
  <c r="P24" i="23"/>
  <c r="Q21" i="23"/>
  <c r="P21" i="23"/>
  <c r="Q31" i="23"/>
  <c r="P31" i="23"/>
  <c r="Q4" i="23"/>
  <c r="P4" i="23"/>
  <c r="Q3" i="23"/>
  <c r="P3" i="23"/>
  <c r="Q20" i="23"/>
  <c r="P20" i="23"/>
  <c r="Q18" i="23"/>
  <c r="P18" i="23"/>
  <c r="Q12" i="23"/>
  <c r="P12" i="23"/>
  <c r="Q34" i="23"/>
  <c r="P34" i="23"/>
  <c r="Q11" i="23"/>
  <c r="P11" i="23"/>
  <c r="Q23" i="23"/>
  <c r="P23" i="23"/>
  <c r="Q28" i="23"/>
  <c r="P28" i="23"/>
  <c r="Q26" i="23"/>
  <c r="P26" i="23"/>
  <c r="Q9" i="23"/>
  <c r="P9" i="23"/>
  <c r="Q32" i="23"/>
  <c r="P32" i="23"/>
  <c r="Q35" i="23"/>
  <c r="P35" i="23"/>
  <c r="Q13" i="23"/>
  <c r="P13" i="23"/>
  <c r="Q29" i="23"/>
  <c r="P29" i="23"/>
  <c r="Q25" i="23"/>
  <c r="P25" i="23"/>
  <c r="Q8" i="23"/>
  <c r="P8" i="23"/>
  <c r="Q17" i="23"/>
  <c r="P17" i="23"/>
  <c r="Q15" i="23"/>
  <c r="P15" i="23"/>
  <c r="Q7" i="23"/>
  <c r="P7" i="23"/>
  <c r="Q19" i="23"/>
  <c r="P19" i="23"/>
  <c r="Q16" i="23"/>
  <c r="P16" i="23"/>
  <c r="Q14" i="23"/>
  <c r="P14" i="23"/>
  <c r="Q5" i="23"/>
  <c r="P5" i="23"/>
  <c r="Q27" i="23"/>
  <c r="P27" i="23"/>
  <c r="Q30" i="23"/>
  <c r="P30" i="23"/>
  <c r="Q33" i="23"/>
  <c r="P33" i="23"/>
  <c r="Q22" i="23"/>
  <c r="P22" i="23"/>
  <c r="Q6" i="23"/>
  <c r="P6" i="23"/>
  <c r="Q8" i="9"/>
  <c r="P8" i="9"/>
  <c r="Q31" i="9"/>
  <c r="P31" i="9"/>
  <c r="Q30" i="9"/>
  <c r="P30" i="9"/>
  <c r="Q12" i="9"/>
  <c r="P12" i="9"/>
  <c r="Q4" i="9"/>
  <c r="P4" i="9"/>
  <c r="Q16" i="9"/>
  <c r="P16" i="9"/>
  <c r="Q22" i="9"/>
  <c r="P22" i="9"/>
  <c r="Q9" i="9"/>
  <c r="P9" i="9"/>
  <c r="Q3" i="9"/>
  <c r="P3" i="9"/>
  <c r="Q11" i="9"/>
  <c r="P11" i="9"/>
  <c r="Q25" i="9"/>
  <c r="P25" i="9"/>
  <c r="Q13" i="9"/>
  <c r="P13" i="9"/>
  <c r="Q29" i="9"/>
  <c r="P29" i="9"/>
  <c r="Q17" i="9"/>
  <c r="P17" i="9"/>
  <c r="Q10" i="9"/>
  <c r="P10" i="9"/>
  <c r="Q18" i="9"/>
  <c r="P18" i="9"/>
  <c r="Q5" i="9"/>
  <c r="P5" i="9"/>
  <c r="Q24" i="9"/>
  <c r="P24" i="9"/>
  <c r="Q27" i="9"/>
  <c r="P27" i="9"/>
  <c r="Q23" i="9"/>
  <c r="P23" i="9"/>
  <c r="Q20" i="9"/>
  <c r="P20" i="9"/>
  <c r="Q7" i="9"/>
  <c r="P7" i="9"/>
  <c r="Q26" i="9"/>
  <c r="P26" i="9"/>
  <c r="Q19" i="9"/>
  <c r="P19" i="9"/>
  <c r="Q21" i="9"/>
  <c r="P21" i="9"/>
  <c r="Q14" i="9"/>
  <c r="P14" i="9"/>
  <c r="Q15" i="9"/>
  <c r="P15" i="9"/>
  <c r="Q28" i="9"/>
  <c r="P28" i="9"/>
  <c r="Q11" i="10"/>
  <c r="P11" i="10"/>
  <c r="Q30" i="10"/>
  <c r="P30" i="10"/>
  <c r="Q29" i="10"/>
  <c r="P29" i="10"/>
  <c r="Q33" i="10"/>
  <c r="P33" i="10"/>
  <c r="Q16" i="10"/>
  <c r="P16" i="10"/>
  <c r="Q14" i="10"/>
  <c r="P14" i="10"/>
  <c r="Q8" i="10"/>
  <c r="P8" i="10"/>
  <c r="Q28" i="10"/>
  <c r="P28" i="10"/>
  <c r="Q7" i="10"/>
  <c r="P7" i="10"/>
  <c r="Q4" i="10"/>
  <c r="P4" i="10"/>
  <c r="Q12" i="10"/>
  <c r="P12" i="10"/>
  <c r="Q5" i="10"/>
  <c r="P5" i="10"/>
  <c r="Q21" i="10"/>
  <c r="P21" i="10"/>
  <c r="Q24" i="10"/>
  <c r="P24" i="10"/>
  <c r="Q26" i="10"/>
  <c r="P26" i="10"/>
  <c r="Q10" i="10"/>
  <c r="P10" i="10"/>
  <c r="Q31" i="10"/>
  <c r="P31" i="10"/>
  <c r="Q32" i="10"/>
  <c r="P32" i="10"/>
  <c r="Q27" i="10"/>
  <c r="P27" i="10"/>
  <c r="Q9" i="10"/>
  <c r="P9" i="10"/>
  <c r="Q15" i="10"/>
  <c r="P15" i="10"/>
  <c r="Q25" i="10"/>
  <c r="P25" i="10"/>
  <c r="Q23" i="10"/>
  <c r="P23" i="10"/>
  <c r="Q20" i="10"/>
  <c r="P20" i="10"/>
  <c r="Q13" i="10"/>
  <c r="P13" i="10"/>
  <c r="Q17" i="10"/>
  <c r="P17" i="10"/>
  <c r="Q22" i="10"/>
  <c r="P22" i="10"/>
  <c r="Q19" i="10"/>
  <c r="P19" i="10"/>
  <c r="Q6" i="10"/>
  <c r="P6" i="10"/>
  <c r="Q3" i="10"/>
  <c r="P3" i="10"/>
  <c r="Q33" i="11"/>
  <c r="P33" i="11"/>
  <c r="Q18" i="11"/>
  <c r="P18" i="11"/>
  <c r="Q38" i="11"/>
  <c r="P38" i="11"/>
  <c r="Q43" i="11"/>
  <c r="P43" i="11"/>
  <c r="Q28" i="11"/>
  <c r="P28" i="11"/>
  <c r="Q36" i="11"/>
  <c r="P36" i="11"/>
  <c r="Q30" i="11"/>
  <c r="P30" i="11"/>
  <c r="Q27" i="11"/>
  <c r="P27" i="11"/>
  <c r="Q6" i="11"/>
  <c r="P6" i="11"/>
  <c r="Q37" i="11"/>
  <c r="P37" i="11"/>
  <c r="Q39" i="11"/>
  <c r="P39" i="11"/>
  <c r="Q9" i="11"/>
  <c r="P9" i="11"/>
  <c r="Q47" i="11"/>
  <c r="P47" i="11"/>
  <c r="Q4" i="11"/>
  <c r="P4" i="11"/>
  <c r="Q10" i="11"/>
  <c r="P10" i="11"/>
  <c r="Q29" i="11"/>
  <c r="P29" i="11"/>
  <c r="Q31" i="11"/>
  <c r="P31" i="11"/>
  <c r="Q12" i="11"/>
  <c r="P12" i="11"/>
  <c r="Q45" i="11"/>
  <c r="P45" i="11"/>
  <c r="Q3" i="11"/>
  <c r="P3" i="11"/>
  <c r="Q13" i="11"/>
  <c r="P13" i="11"/>
  <c r="Q7" i="11"/>
  <c r="P7" i="11"/>
  <c r="Q5" i="11"/>
  <c r="P5" i="11"/>
  <c r="Q8" i="11"/>
  <c r="P8" i="11"/>
  <c r="Q23" i="11"/>
  <c r="P23" i="11"/>
  <c r="Q46" i="11"/>
  <c r="P46" i="11"/>
  <c r="Q44" i="11"/>
  <c r="P44" i="11"/>
  <c r="Q35" i="11"/>
  <c r="P35" i="11"/>
  <c r="Q22" i="11"/>
  <c r="P22" i="11"/>
  <c r="Q14" i="11"/>
  <c r="P14" i="11"/>
  <c r="Q25" i="11"/>
  <c r="P25" i="11"/>
  <c r="Q26" i="11"/>
  <c r="P26" i="11"/>
  <c r="Q11" i="11"/>
  <c r="P11" i="11"/>
  <c r="Q40" i="11"/>
  <c r="P40" i="11"/>
  <c r="Q21" i="11"/>
  <c r="P21" i="11"/>
  <c r="Q32" i="11"/>
  <c r="P32" i="11"/>
  <c r="Q34" i="11"/>
  <c r="P34" i="11"/>
  <c r="Q24" i="11"/>
  <c r="P24" i="11"/>
  <c r="Q41" i="11"/>
  <c r="P41" i="11"/>
  <c r="Q19" i="11"/>
  <c r="P19" i="11"/>
  <c r="Q20" i="11"/>
  <c r="P20" i="11"/>
  <c r="Q15" i="11"/>
  <c r="P15" i="11"/>
  <c r="Q42" i="11"/>
  <c r="P42" i="11"/>
  <c r="Q34" i="12"/>
  <c r="P34" i="12"/>
  <c r="Q42" i="12"/>
  <c r="P42" i="12"/>
  <c r="Q33" i="12"/>
  <c r="P33" i="12"/>
  <c r="Q17" i="12"/>
  <c r="P17" i="12"/>
  <c r="Q31" i="12"/>
  <c r="P31" i="12"/>
  <c r="Q3" i="12"/>
  <c r="P3" i="12"/>
  <c r="Q47" i="12"/>
  <c r="P47" i="12"/>
  <c r="Q51" i="12"/>
  <c r="P51" i="12"/>
  <c r="Q11" i="12"/>
  <c r="P11" i="12"/>
  <c r="Q4" i="12"/>
  <c r="P4" i="12"/>
  <c r="Q14" i="12"/>
  <c r="P14" i="12"/>
  <c r="Q10" i="12"/>
  <c r="P10" i="12"/>
  <c r="Q52" i="12"/>
  <c r="P52" i="12"/>
  <c r="Q50" i="12"/>
  <c r="P50" i="12"/>
  <c r="Q22" i="12"/>
  <c r="P22" i="12"/>
  <c r="Q12" i="12"/>
  <c r="P12" i="12"/>
  <c r="Q44" i="12"/>
  <c r="P44" i="12"/>
  <c r="Q48" i="12"/>
  <c r="P48" i="12"/>
  <c r="Q23" i="12"/>
  <c r="P23" i="12"/>
  <c r="Q16" i="12"/>
  <c r="P16" i="12"/>
  <c r="Q8" i="12"/>
  <c r="P8" i="12"/>
  <c r="Q18" i="12"/>
  <c r="P18" i="12"/>
  <c r="Q30" i="12"/>
  <c r="P30" i="12"/>
  <c r="Q36" i="12"/>
  <c r="P36" i="12"/>
  <c r="Q35" i="12"/>
  <c r="P35" i="12"/>
  <c r="Q19" i="12"/>
  <c r="P19" i="12"/>
  <c r="Q13" i="12"/>
  <c r="P13" i="12"/>
  <c r="Q32" i="12"/>
  <c r="P32" i="12"/>
  <c r="Q28" i="12"/>
  <c r="P28" i="12"/>
  <c r="Q5" i="12"/>
  <c r="P5" i="12"/>
  <c r="Q38" i="12"/>
  <c r="P38" i="12"/>
  <c r="Q40" i="12"/>
  <c r="P40" i="12"/>
  <c r="Q15" i="12"/>
  <c r="P15" i="12"/>
  <c r="Q53" i="12"/>
  <c r="P53" i="12"/>
  <c r="Q49" i="12"/>
  <c r="P49" i="12"/>
  <c r="Q25" i="12"/>
  <c r="P25" i="12"/>
  <c r="Q6" i="12"/>
  <c r="P6" i="12"/>
  <c r="Q45" i="12"/>
  <c r="P45" i="12"/>
  <c r="Q26" i="12"/>
  <c r="P26" i="12"/>
  <c r="Q43" i="12"/>
  <c r="P43" i="12"/>
  <c r="Q41" i="12"/>
  <c r="P41" i="12"/>
  <c r="Q21" i="12"/>
  <c r="P21" i="12"/>
  <c r="Q24" i="12"/>
  <c r="P24" i="12"/>
  <c r="Q27" i="12"/>
  <c r="P27" i="12"/>
  <c r="Q7" i="12"/>
  <c r="P7" i="12"/>
  <c r="Q29" i="12"/>
  <c r="P29" i="12"/>
  <c r="Q39" i="12"/>
  <c r="P39" i="12"/>
  <c r="Q46" i="12"/>
  <c r="P46" i="12"/>
  <c r="Q37" i="12"/>
  <c r="P37" i="12"/>
  <c r="Q20" i="12"/>
  <c r="P20" i="12"/>
  <c r="Q9" i="12"/>
  <c r="P9" i="12"/>
  <c r="Q14" i="13"/>
  <c r="P14" i="13"/>
  <c r="Q28" i="13"/>
  <c r="P28" i="13"/>
  <c r="Q11" i="13"/>
  <c r="P11" i="13"/>
  <c r="Q38" i="13"/>
  <c r="P38" i="13"/>
  <c r="Q5" i="13"/>
  <c r="P5" i="13"/>
  <c r="Q30" i="13"/>
  <c r="P30" i="13"/>
  <c r="Q3" i="13"/>
  <c r="P3" i="13"/>
  <c r="Q19" i="13"/>
  <c r="P19" i="13"/>
  <c r="Q39" i="13"/>
  <c r="P39" i="13"/>
  <c r="Q23" i="13"/>
  <c r="P23" i="13"/>
  <c r="Q9" i="13"/>
  <c r="P9" i="13"/>
  <c r="Q32" i="13"/>
  <c r="P32" i="13"/>
  <c r="Q13" i="13"/>
  <c r="P13" i="13"/>
  <c r="Q10" i="13"/>
  <c r="P10" i="13"/>
  <c r="Q24" i="13"/>
  <c r="P24" i="13"/>
  <c r="Q7" i="13"/>
  <c r="P7" i="13"/>
  <c r="Q26" i="13"/>
  <c r="P26" i="13"/>
  <c r="Q20" i="13"/>
  <c r="P20" i="13"/>
  <c r="Q18" i="13"/>
  <c r="P18" i="13"/>
  <c r="Q12" i="13"/>
  <c r="P12" i="13"/>
  <c r="Q33" i="13"/>
  <c r="P33" i="13"/>
  <c r="Q22" i="13"/>
  <c r="P22" i="13"/>
  <c r="Q8" i="13"/>
  <c r="P8" i="13"/>
  <c r="Q21" i="13"/>
  <c r="P21" i="13"/>
  <c r="Q16" i="13"/>
  <c r="P16" i="13"/>
  <c r="Q36" i="13"/>
  <c r="P36" i="13"/>
  <c r="Q31" i="13"/>
  <c r="P31" i="13"/>
  <c r="Q29" i="13"/>
  <c r="P29" i="13"/>
  <c r="Q25" i="13"/>
  <c r="P25" i="13"/>
  <c r="Q27" i="13"/>
  <c r="P27" i="13"/>
  <c r="Q4" i="13"/>
  <c r="P4" i="13"/>
  <c r="Q6" i="13"/>
  <c r="P6" i="13"/>
  <c r="Q34" i="13"/>
  <c r="P34" i="13"/>
  <c r="Q17" i="13"/>
  <c r="P17" i="13"/>
  <c r="Q35" i="13"/>
  <c r="P35" i="13"/>
  <c r="I28" i="16"/>
  <c r="I26" i="16"/>
  <c r="I36" i="16"/>
  <c r="I14" i="16"/>
  <c r="I27" i="16"/>
  <c r="I61" i="16"/>
  <c r="I40" i="16"/>
  <c r="I43" i="16"/>
  <c r="I23" i="16"/>
  <c r="I65" i="16"/>
  <c r="I66" i="16"/>
  <c r="I32" i="16"/>
  <c r="I20" i="16"/>
  <c r="I53" i="16"/>
  <c r="I39" i="16"/>
  <c r="I18" i="16"/>
  <c r="I47" i="16"/>
  <c r="I35" i="16"/>
  <c r="I6" i="16"/>
  <c r="I7" i="16"/>
  <c r="I8" i="16"/>
  <c r="I44" i="16"/>
  <c r="I10" i="16"/>
  <c r="I16" i="16"/>
  <c r="I48" i="16"/>
  <c r="I42" i="16"/>
  <c r="I52" i="16"/>
  <c r="I45" i="16"/>
  <c r="I46" i="16"/>
  <c r="I37" i="16"/>
  <c r="I4" i="16"/>
  <c r="I12" i="16"/>
  <c r="I54" i="16"/>
  <c r="I49" i="16"/>
  <c r="I5" i="16"/>
  <c r="I13" i="16"/>
  <c r="I22" i="16"/>
  <c r="I17" i="16"/>
  <c r="I55" i="16"/>
  <c r="I25" i="16"/>
  <c r="I11" i="16"/>
  <c r="I9" i="16"/>
  <c r="I19" i="16"/>
  <c r="I15" i="16"/>
  <c r="I62" i="16"/>
  <c r="I60" i="16"/>
  <c r="I3" i="16"/>
  <c r="I24" i="16"/>
  <c r="I59" i="16"/>
  <c r="I33" i="16"/>
  <c r="I67" i="16"/>
  <c r="I57" i="16"/>
  <c r="I41" i="16"/>
  <c r="I63" i="16"/>
  <c r="I64" i="16"/>
  <c r="I38" i="16"/>
  <c r="I21" i="16"/>
  <c r="I31" i="16"/>
  <c r="I56" i="16"/>
  <c r="I30" i="16"/>
  <c r="I29" i="16"/>
  <c r="I50" i="16"/>
  <c r="I51" i="16"/>
  <c r="Q19" i="17"/>
  <c r="P19" i="17"/>
  <c r="Q39" i="17"/>
  <c r="P39" i="17"/>
  <c r="Q57" i="17"/>
  <c r="P57" i="17"/>
  <c r="Q38" i="17"/>
  <c r="P38" i="17"/>
  <c r="Q28" i="17"/>
  <c r="P28" i="17"/>
  <c r="Q20" i="17"/>
  <c r="P20" i="17"/>
  <c r="Q5" i="17"/>
  <c r="P5" i="17"/>
  <c r="Q35" i="17"/>
  <c r="P35" i="17"/>
  <c r="Q49" i="17"/>
  <c r="P49" i="17"/>
  <c r="Q36" i="17"/>
  <c r="P36" i="17"/>
  <c r="Q56" i="17"/>
  <c r="P56" i="17"/>
  <c r="Q6" i="17"/>
  <c r="P6" i="17"/>
  <c r="Q55" i="17"/>
  <c r="P55" i="17"/>
  <c r="Q7" i="17"/>
  <c r="P7" i="17"/>
  <c r="Q24" i="17"/>
  <c r="P24" i="17"/>
  <c r="Q22" i="17"/>
  <c r="P22" i="17"/>
  <c r="Q54" i="17"/>
  <c r="P54" i="17"/>
  <c r="Q12" i="17"/>
  <c r="P12" i="17"/>
  <c r="Q53" i="17"/>
  <c r="P53" i="17"/>
  <c r="Q18" i="17"/>
  <c r="P18" i="17"/>
  <c r="Q41" i="17"/>
  <c r="P41" i="17"/>
  <c r="Q45" i="17"/>
  <c r="P45" i="17"/>
  <c r="Q32" i="17"/>
  <c r="P32" i="17"/>
  <c r="Q50" i="17"/>
  <c r="P50" i="17"/>
  <c r="Q8" i="17"/>
  <c r="P8" i="17"/>
  <c r="Q25" i="17"/>
  <c r="P25" i="17"/>
  <c r="Q44" i="17"/>
  <c r="P44" i="17"/>
  <c r="Q4" i="17"/>
  <c r="P4" i="17"/>
  <c r="Q40" i="17"/>
  <c r="P40" i="17"/>
  <c r="Q37" i="17"/>
  <c r="P37" i="17"/>
  <c r="Q29" i="17"/>
  <c r="P29" i="17"/>
  <c r="Q58" i="17"/>
  <c r="P58" i="17"/>
  <c r="Q17" i="17"/>
  <c r="P17" i="17"/>
  <c r="Q9" i="17"/>
  <c r="P9" i="17"/>
  <c r="Q13" i="17"/>
  <c r="P13" i="17"/>
  <c r="Q51" i="17"/>
  <c r="P51" i="17"/>
  <c r="Q30" i="17"/>
  <c r="P30" i="17"/>
  <c r="Q59" i="17"/>
  <c r="P59" i="17"/>
  <c r="Q42" i="17"/>
  <c r="P42" i="17"/>
  <c r="Q27" i="17"/>
  <c r="P27" i="17"/>
  <c r="Q10" i="17"/>
  <c r="P10" i="17"/>
  <c r="Q31" i="17"/>
  <c r="P31" i="17"/>
  <c r="Q52" i="17"/>
  <c r="P52" i="17"/>
  <c r="Q14" i="17"/>
  <c r="P14" i="17"/>
  <c r="Q46" i="17"/>
  <c r="P46" i="17"/>
  <c r="Q21" i="17"/>
  <c r="P21" i="17"/>
  <c r="Q11" i="17"/>
  <c r="P11" i="17"/>
  <c r="Q43" i="17"/>
  <c r="P43" i="17"/>
  <c r="Q26" i="17"/>
  <c r="P26" i="17"/>
  <c r="Q3" i="17"/>
  <c r="P3" i="17"/>
  <c r="Q34" i="17"/>
  <c r="P34" i="17"/>
  <c r="Q48" i="17"/>
  <c r="P48" i="17"/>
  <c r="Q23" i="17"/>
  <c r="P23" i="17"/>
  <c r="Q33" i="17"/>
  <c r="P33" i="17"/>
  <c r="Q16" i="17"/>
  <c r="P16" i="17"/>
  <c r="Q47" i="17"/>
  <c r="P47" i="17"/>
  <c r="Q15" i="17"/>
  <c r="P15" i="17"/>
  <c r="Q39" i="18"/>
  <c r="P39" i="18"/>
  <c r="Q47" i="18"/>
  <c r="P47" i="18"/>
  <c r="Q28" i="18"/>
  <c r="P28" i="18"/>
  <c r="Q55" i="18"/>
  <c r="P55" i="18"/>
  <c r="Q54" i="18"/>
  <c r="P54" i="18"/>
  <c r="Q8" i="18"/>
  <c r="P8" i="18"/>
  <c r="Q45" i="18"/>
  <c r="P45" i="18"/>
  <c r="Q15" i="18"/>
  <c r="P15" i="18"/>
  <c r="Q59" i="18"/>
  <c r="P59" i="18"/>
  <c r="Q49" i="18"/>
  <c r="P49" i="18"/>
  <c r="Q24" i="18"/>
  <c r="P24" i="18"/>
  <c r="Q57" i="18"/>
  <c r="P57" i="18"/>
  <c r="Q38" i="18"/>
  <c r="P38" i="18"/>
  <c r="Q51" i="18"/>
  <c r="P51" i="18"/>
  <c r="Q33" i="18"/>
  <c r="P33" i="18"/>
  <c r="Q43" i="18"/>
  <c r="P43" i="18"/>
  <c r="Q60" i="18"/>
  <c r="P60" i="18"/>
  <c r="Q52" i="18"/>
  <c r="P52" i="18"/>
  <c r="Q29" i="18"/>
  <c r="P29" i="18"/>
  <c r="Q6" i="18"/>
  <c r="P6" i="18"/>
  <c r="Q11" i="18"/>
  <c r="P11" i="18"/>
  <c r="Q48" i="18"/>
  <c r="P48" i="18"/>
  <c r="Q40" i="18"/>
  <c r="P40" i="18"/>
  <c r="Q18" i="18"/>
  <c r="P18" i="18"/>
  <c r="Q62" i="18"/>
  <c r="P62" i="18"/>
  <c r="Q22" i="18"/>
  <c r="P22" i="18"/>
  <c r="Q61" i="18"/>
  <c r="P61" i="18"/>
  <c r="Q44" i="18"/>
  <c r="P44" i="18"/>
  <c r="Q10" i="18"/>
  <c r="P10" i="18"/>
  <c r="Q56" i="18"/>
  <c r="P56" i="18"/>
  <c r="Q4" i="18"/>
  <c r="P4" i="18"/>
  <c r="Q25" i="18"/>
  <c r="P25" i="18"/>
  <c r="Q19" i="18"/>
  <c r="P19" i="18"/>
  <c r="Q41" i="18"/>
  <c r="P41" i="18"/>
  <c r="Q5" i="18"/>
  <c r="P5" i="18"/>
  <c r="Q13" i="18"/>
  <c r="P13" i="18"/>
  <c r="Q53" i="18"/>
  <c r="P53" i="18"/>
  <c r="Q20" i="18"/>
  <c r="P20" i="18"/>
  <c r="Q34" i="18"/>
  <c r="P34" i="18"/>
  <c r="Q21" i="18"/>
  <c r="P21" i="18"/>
  <c r="Q63" i="18"/>
  <c r="P63" i="18"/>
  <c r="Q30" i="18"/>
  <c r="P30" i="18"/>
  <c r="Q46" i="18"/>
  <c r="P46" i="18"/>
  <c r="Q37" i="18"/>
  <c r="P37" i="18"/>
  <c r="Q16" i="18"/>
  <c r="P16" i="18"/>
  <c r="Q58" i="18"/>
  <c r="P58" i="18"/>
  <c r="Q9" i="18"/>
  <c r="P9" i="18"/>
  <c r="Q7" i="18"/>
  <c r="P7" i="18"/>
  <c r="Q36" i="18"/>
  <c r="P36" i="18"/>
  <c r="Q35" i="18"/>
  <c r="P35" i="18"/>
  <c r="Q23" i="18"/>
  <c r="P23" i="18"/>
  <c r="Q42" i="18"/>
  <c r="P42" i="18"/>
  <c r="Q50" i="18"/>
  <c r="P50" i="18"/>
  <c r="Q32" i="18"/>
  <c r="P32" i="18"/>
  <c r="Q31" i="18"/>
  <c r="P31" i="18"/>
  <c r="Q17" i="18"/>
  <c r="P17" i="18"/>
  <c r="Q27" i="18"/>
  <c r="P27" i="18"/>
  <c r="Q12" i="18"/>
  <c r="P12" i="18"/>
  <c r="Q26" i="18"/>
  <c r="P26" i="18"/>
  <c r="Q3" i="19"/>
  <c r="P3" i="19"/>
  <c r="Q55" i="19"/>
  <c r="P55" i="19"/>
  <c r="Q48" i="19"/>
  <c r="P48" i="19"/>
  <c r="Q54" i="19"/>
  <c r="P54" i="19"/>
  <c r="Q33" i="19"/>
  <c r="P33" i="19"/>
  <c r="Q32" i="19"/>
  <c r="P32" i="19"/>
  <c r="Q5" i="19"/>
  <c r="P5" i="19"/>
  <c r="Q18" i="19"/>
  <c r="P18" i="19"/>
  <c r="Q62" i="19"/>
  <c r="P62" i="19"/>
  <c r="Q59" i="19"/>
  <c r="P59" i="19"/>
  <c r="Q27" i="19"/>
  <c r="P27" i="19"/>
  <c r="Q11" i="19"/>
  <c r="P11" i="19"/>
  <c r="Q29" i="19"/>
  <c r="P29" i="19"/>
  <c r="Q50" i="19"/>
  <c r="P50" i="19"/>
  <c r="Q13" i="19"/>
  <c r="P13" i="19"/>
  <c r="Q14" i="19"/>
  <c r="P14" i="19"/>
  <c r="Q19" i="19"/>
  <c r="P19" i="19"/>
  <c r="Q20" i="19"/>
  <c r="P20" i="19"/>
  <c r="Q63" i="19"/>
  <c r="P63" i="19"/>
  <c r="Q30" i="19"/>
  <c r="P30" i="19"/>
  <c r="Q25" i="19"/>
  <c r="P25" i="19"/>
  <c r="Q60" i="19"/>
  <c r="P60" i="19"/>
  <c r="Q39" i="19"/>
  <c r="P39" i="19"/>
  <c r="Q36" i="19"/>
  <c r="P36" i="19"/>
  <c r="Q24" i="19"/>
  <c r="P24" i="19"/>
  <c r="Q56" i="19"/>
  <c r="P56" i="19"/>
  <c r="Q42" i="19"/>
  <c r="P42" i="19"/>
  <c r="Q41" i="19"/>
  <c r="P41" i="19"/>
  <c r="Q17" i="19"/>
  <c r="P17" i="19"/>
  <c r="Q22" i="19"/>
  <c r="P22" i="19"/>
  <c r="Q10" i="19"/>
  <c r="P10" i="19"/>
  <c r="Q7" i="19"/>
  <c r="P7" i="19"/>
  <c r="Q16" i="19"/>
  <c r="P16" i="19"/>
  <c r="Q53" i="19"/>
  <c r="P53" i="19"/>
  <c r="Q8" i="19"/>
  <c r="P8" i="19"/>
  <c r="Q23" i="19"/>
  <c r="P23" i="19"/>
  <c r="Q40" i="19"/>
  <c r="P40" i="19"/>
  <c r="Q6" i="19"/>
  <c r="P6" i="19"/>
  <c r="Q35" i="19"/>
  <c r="P35" i="19"/>
  <c r="Q57" i="19"/>
  <c r="P57" i="19"/>
  <c r="Q52" i="19"/>
  <c r="P52" i="19"/>
  <c r="Q38" i="19"/>
  <c r="P38" i="19"/>
  <c r="Q15" i="19"/>
  <c r="P15" i="19"/>
  <c r="Q12" i="19"/>
  <c r="P12" i="19"/>
  <c r="Q37" i="19"/>
  <c r="P37" i="19"/>
  <c r="Q45" i="19"/>
  <c r="P45" i="19"/>
  <c r="Q58" i="19"/>
  <c r="P58" i="19"/>
  <c r="Q9" i="19"/>
  <c r="P9" i="19"/>
  <c r="Q31" i="19"/>
  <c r="P31" i="19"/>
  <c r="Q21" i="19"/>
  <c r="P21" i="19"/>
  <c r="Q47" i="19"/>
  <c r="P47" i="19"/>
  <c r="Q4" i="19"/>
  <c r="P4" i="19"/>
  <c r="Q34" i="19"/>
  <c r="P34" i="19"/>
  <c r="Q49" i="19"/>
  <c r="P49" i="19"/>
  <c r="Q51" i="19"/>
  <c r="P51" i="19"/>
  <c r="Q28" i="19"/>
  <c r="P28" i="19"/>
  <c r="Q26" i="19"/>
  <c r="P26" i="19"/>
  <c r="Q44" i="19"/>
  <c r="P44" i="19"/>
  <c r="Q61" i="19"/>
  <c r="P61" i="19"/>
  <c r="Q46" i="19"/>
  <c r="P46" i="19"/>
  <c r="Q43" i="19"/>
  <c r="P43" i="19"/>
  <c r="Q27" i="20"/>
  <c r="P27" i="20"/>
  <c r="Q19" i="20"/>
  <c r="P19" i="20"/>
  <c r="Q10" i="20"/>
  <c r="P10" i="20"/>
  <c r="Q31" i="20"/>
  <c r="P31" i="20"/>
  <c r="Q38" i="20"/>
  <c r="P38" i="20"/>
  <c r="Q12" i="20"/>
  <c r="P12" i="20"/>
  <c r="Q36" i="20"/>
  <c r="P36" i="20"/>
  <c r="Q11" i="20"/>
  <c r="P11" i="20"/>
  <c r="Q26" i="20"/>
  <c r="P26" i="20"/>
  <c r="Q25" i="20"/>
  <c r="P25" i="20"/>
  <c r="Q6" i="20"/>
  <c r="P6" i="20"/>
  <c r="Q29" i="20"/>
  <c r="P29" i="20"/>
  <c r="Q3" i="20"/>
  <c r="P3" i="20"/>
  <c r="Q15" i="20"/>
  <c r="P15" i="20"/>
  <c r="Q14" i="20"/>
  <c r="P14" i="20"/>
  <c r="Q35" i="20"/>
  <c r="P35" i="20"/>
  <c r="Q17" i="20"/>
  <c r="P17" i="20"/>
  <c r="Q33" i="20"/>
  <c r="P33" i="20"/>
  <c r="Q18" i="20"/>
  <c r="P18" i="20"/>
  <c r="Q5" i="20"/>
  <c r="P5" i="20"/>
  <c r="Q22" i="20"/>
  <c r="P22" i="20"/>
  <c r="Q23" i="20"/>
  <c r="P23" i="20"/>
  <c r="Q32" i="20"/>
  <c r="P32" i="20"/>
  <c r="Q16" i="20"/>
  <c r="P16" i="20"/>
  <c r="Q20" i="20"/>
  <c r="P20" i="20"/>
  <c r="Q9" i="20"/>
  <c r="P9" i="20"/>
  <c r="Q24" i="20"/>
  <c r="P24" i="20"/>
  <c r="Q13" i="20"/>
  <c r="P13" i="20"/>
  <c r="Q8" i="20"/>
  <c r="P8" i="20"/>
  <c r="Q40" i="20"/>
  <c r="P40" i="20"/>
  <c r="Q21" i="20"/>
  <c r="P21" i="20"/>
  <c r="Q28" i="20"/>
  <c r="P28" i="20"/>
  <c r="Q7" i="20"/>
  <c r="P7" i="20"/>
  <c r="Q34" i="20"/>
  <c r="P34" i="20"/>
  <c r="Q37" i="20"/>
  <c r="P37" i="20"/>
  <c r="Q41" i="20"/>
  <c r="P41" i="20"/>
  <c r="Q4" i="20"/>
  <c r="P4" i="20"/>
  <c r="Q25" i="21"/>
  <c r="P25" i="21"/>
  <c r="Q20" i="21"/>
  <c r="P20" i="21"/>
  <c r="Q17" i="21"/>
  <c r="P17" i="21"/>
  <c r="Q24" i="21"/>
  <c r="P24" i="21"/>
  <c r="Q6" i="21"/>
  <c r="P6" i="21"/>
  <c r="Q18" i="21"/>
  <c r="P18" i="21"/>
  <c r="Q13" i="21"/>
  <c r="P13" i="21"/>
  <c r="Q50" i="21"/>
  <c r="P50" i="21"/>
  <c r="Q15" i="21"/>
  <c r="P15" i="21"/>
  <c r="Q53" i="21"/>
  <c r="P53" i="21"/>
  <c r="Q37" i="21"/>
  <c r="P37" i="21"/>
  <c r="Q38" i="21"/>
  <c r="P38" i="21"/>
  <c r="Q10" i="21"/>
  <c r="P10" i="21"/>
  <c r="Q47" i="21"/>
  <c r="P47" i="21"/>
  <c r="Q39" i="21"/>
  <c r="P39" i="21"/>
  <c r="Q14" i="21"/>
  <c r="P14" i="21"/>
  <c r="Q23" i="21"/>
  <c r="P23" i="21"/>
  <c r="Q49" i="21"/>
  <c r="P49" i="21"/>
  <c r="Q26" i="21"/>
  <c r="P26" i="21"/>
  <c r="Q21" i="21"/>
  <c r="P21" i="21"/>
  <c r="Q27" i="21"/>
  <c r="P27" i="21"/>
  <c r="Q9" i="21"/>
  <c r="P9" i="21"/>
  <c r="Q33" i="21"/>
  <c r="P33" i="21"/>
  <c r="Q42" i="21"/>
  <c r="P42" i="21"/>
  <c r="Q7" i="21"/>
  <c r="P7" i="21"/>
  <c r="Q43" i="21"/>
  <c r="P43" i="21"/>
  <c r="Q41" i="21"/>
  <c r="P41" i="21"/>
  <c r="Q36" i="21"/>
  <c r="P36" i="21"/>
  <c r="Q12" i="21"/>
  <c r="P12" i="21"/>
  <c r="Q28" i="21"/>
  <c r="P28" i="21"/>
  <c r="Q52" i="21"/>
  <c r="P52" i="21"/>
  <c r="Q29" i="21"/>
  <c r="P29" i="21"/>
  <c r="Q32" i="21"/>
  <c r="P32" i="21"/>
  <c r="Q35" i="21"/>
  <c r="P35" i="21"/>
  <c r="Q44" i="21"/>
  <c r="P44" i="21"/>
  <c r="Q8" i="21"/>
  <c r="P8" i="21"/>
  <c r="Q31" i="21"/>
  <c r="P31" i="21"/>
  <c r="Q54" i="21"/>
  <c r="P54" i="21"/>
  <c r="Q16" i="21"/>
  <c r="P16" i="21"/>
  <c r="Q48" i="21"/>
  <c r="P48" i="21"/>
  <c r="Q30" i="21"/>
  <c r="P30" i="21"/>
  <c r="Q34" i="21"/>
  <c r="P34" i="21"/>
  <c r="Q22" i="21"/>
  <c r="P22" i="21"/>
  <c r="Q51" i="21"/>
  <c r="P51" i="21"/>
  <c r="Q45" i="21"/>
  <c r="P45" i="21"/>
  <c r="Q40" i="21"/>
  <c r="P40" i="21"/>
  <c r="Q19" i="21"/>
  <c r="P19" i="21"/>
  <c r="Q4" i="21"/>
  <c r="P4" i="21"/>
  <c r="Q5" i="21"/>
  <c r="P5" i="21"/>
  <c r="Q3" i="21"/>
  <c r="P3" i="21"/>
  <c r="Q11" i="21"/>
  <c r="P11" i="21"/>
  <c r="Q27" i="14"/>
  <c r="Q5" i="14"/>
  <c r="Q33" i="14"/>
  <c r="Q20" i="14"/>
  <c r="Q9" i="14"/>
  <c r="Q32" i="14"/>
  <c r="Q23" i="14"/>
  <c r="Q12" i="14"/>
  <c r="Q13" i="14"/>
  <c r="Q10" i="14"/>
  <c r="Q7" i="14"/>
  <c r="Q26" i="14"/>
  <c r="Q19" i="14"/>
  <c r="Q8" i="14"/>
  <c r="Q34" i="14"/>
  <c r="Q6" i="14"/>
  <c r="Q22" i="14"/>
  <c r="Q24" i="14"/>
  <c r="Q30" i="14"/>
  <c r="Q11" i="14"/>
  <c r="Q16" i="14"/>
  <c r="Q31" i="14"/>
  <c r="Q35" i="14"/>
  <c r="Q18" i="14"/>
  <c r="Q21" i="14"/>
  <c r="Q3" i="14"/>
  <c r="Q4" i="14"/>
  <c r="Q14" i="14"/>
  <c r="Q15" i="14"/>
  <c r="Q29" i="14"/>
  <c r="Q25" i="14"/>
  <c r="Q15" i="13"/>
  <c r="Q48" i="26"/>
  <c r="P48" i="26"/>
  <c r="P76" i="26" s="1"/>
  <c r="Q58" i="26"/>
  <c r="Q20" i="26"/>
  <c r="Q49" i="26"/>
  <c r="Q17" i="26"/>
  <c r="Q57" i="26"/>
  <c r="Q40" i="26"/>
  <c r="Q54" i="26"/>
  <c r="Q29" i="26"/>
  <c r="Q41" i="26"/>
  <c r="Q59" i="26"/>
  <c r="Q21" i="26"/>
  <c r="Q43" i="26"/>
  <c r="Q23" i="26"/>
  <c r="Q64" i="26"/>
  <c r="Q12" i="26"/>
  <c r="Q34" i="26"/>
  <c r="Q27" i="26"/>
  <c r="Q11" i="26"/>
  <c r="Q46" i="26"/>
  <c r="Q14" i="26"/>
  <c r="Q35" i="26"/>
  <c r="Q16" i="26"/>
  <c r="Q30" i="26"/>
  <c r="Q24" i="26"/>
  <c r="Q4" i="26"/>
  <c r="Q6" i="26"/>
  <c r="Q51" i="26"/>
  <c r="Q5" i="26"/>
  <c r="Q50" i="26"/>
  <c r="Q26" i="26"/>
  <c r="Q36" i="26"/>
  <c r="Q28" i="26"/>
  <c r="Q42" i="26"/>
  <c r="Q47" i="26"/>
  <c r="Q61" i="26"/>
  <c r="Q7" i="26"/>
  <c r="Q31" i="26"/>
  <c r="Q13" i="26"/>
  <c r="Q22" i="26"/>
  <c r="Q55" i="26"/>
  <c r="Q25" i="26"/>
  <c r="Q3" i="26"/>
  <c r="Q53" i="26"/>
  <c r="Q8" i="26"/>
  <c r="Q10" i="26"/>
  <c r="Q62" i="26"/>
  <c r="Q15" i="26"/>
  <c r="Q9" i="26"/>
  <c r="Q45" i="26"/>
  <c r="Q37" i="26"/>
  <c r="Q56" i="26"/>
  <c r="Q18" i="26"/>
  <c r="Q39" i="26"/>
  <c r="Q19" i="26"/>
  <c r="Q38" i="26"/>
  <c r="Q52" i="26"/>
  <c r="Q33" i="26"/>
  <c r="Q63" i="26"/>
  <c r="Q44" i="26"/>
  <c r="Q60" i="26"/>
  <c r="P55" i="4"/>
  <c r="Q55" i="4"/>
  <c r="P18" i="4"/>
  <c r="Q18" i="4"/>
  <c r="P43" i="4"/>
  <c r="Q43" i="4"/>
  <c r="P52" i="4"/>
  <c r="Q52" i="4"/>
  <c r="P45" i="4"/>
  <c r="Q45" i="4"/>
  <c r="P41" i="4"/>
  <c r="Q41" i="4"/>
  <c r="P7" i="4"/>
  <c r="Q7" i="4"/>
  <c r="P38" i="4"/>
  <c r="Q38" i="4"/>
  <c r="P33" i="4"/>
  <c r="Q33" i="4"/>
  <c r="P14" i="4"/>
  <c r="Q14" i="4"/>
  <c r="P25" i="4"/>
  <c r="Q25" i="4"/>
  <c r="P47" i="4"/>
  <c r="Q47" i="4"/>
  <c r="P27" i="4"/>
  <c r="Q27" i="4"/>
  <c r="P6" i="4"/>
  <c r="Q6" i="4"/>
  <c r="P23" i="4"/>
  <c r="Q23" i="4"/>
  <c r="P37" i="4"/>
  <c r="Q37" i="4"/>
  <c r="P8" i="4"/>
  <c r="Q8" i="4"/>
  <c r="P13" i="4"/>
  <c r="Q13" i="4"/>
  <c r="P50" i="4"/>
  <c r="Q50" i="4"/>
  <c r="P12" i="4"/>
  <c r="Q12" i="4"/>
  <c r="P3" i="4"/>
  <c r="Q3" i="4"/>
  <c r="P42" i="4"/>
  <c r="Q42" i="4"/>
  <c r="P20" i="4"/>
  <c r="Q20" i="4"/>
  <c r="P4" i="4"/>
  <c r="Q4" i="4"/>
  <c r="P48" i="4"/>
  <c r="Q48" i="4"/>
  <c r="P35" i="4"/>
  <c r="Q35" i="4"/>
  <c r="P51" i="4"/>
  <c r="Q51" i="4"/>
  <c r="P21" i="4"/>
  <c r="Q21" i="4"/>
  <c r="P54" i="4"/>
  <c r="Q54" i="4"/>
  <c r="P34" i="4"/>
  <c r="Q34" i="4"/>
  <c r="P44" i="4"/>
  <c r="Q44" i="4"/>
  <c r="P19" i="4"/>
  <c r="Q19" i="4"/>
  <c r="P26" i="4"/>
  <c r="Q26" i="4"/>
  <c r="P46" i="4"/>
  <c r="Q46" i="4"/>
  <c r="P49" i="4"/>
  <c r="Q49" i="4"/>
  <c r="P11" i="4"/>
  <c r="Q11" i="4"/>
  <c r="P24" i="4"/>
  <c r="Q24" i="4"/>
  <c r="P29" i="4"/>
  <c r="Q29" i="4"/>
  <c r="P30" i="4"/>
  <c r="Q30" i="4"/>
  <c r="P40" i="4"/>
  <c r="Q40" i="4"/>
  <c r="P39" i="4"/>
  <c r="Q39" i="4"/>
  <c r="P28" i="4"/>
  <c r="Q28" i="4"/>
  <c r="P9" i="4"/>
  <c r="Q9" i="4"/>
  <c r="P31" i="4"/>
  <c r="Q31" i="4"/>
  <c r="P22" i="4"/>
  <c r="Q22" i="4"/>
  <c r="P36" i="4"/>
  <c r="Q36" i="4"/>
  <c r="P32" i="4"/>
  <c r="Q32" i="4"/>
  <c r="P15" i="4"/>
  <c r="Q15" i="4"/>
  <c r="P10" i="4"/>
  <c r="Q10" i="4"/>
  <c r="P5" i="4"/>
  <c r="Q5" i="4"/>
  <c r="P53" i="4"/>
  <c r="Q53" i="4"/>
  <c r="P16" i="4"/>
  <c r="Q16" i="4"/>
  <c r="P4" i="3"/>
  <c r="Q4" i="3"/>
  <c r="P42" i="3"/>
  <c r="Q42" i="3"/>
  <c r="P35" i="3"/>
  <c r="Q35" i="3"/>
  <c r="P41" i="3"/>
  <c r="Q41" i="3"/>
  <c r="P38" i="3"/>
  <c r="Q38" i="3"/>
  <c r="P14" i="3"/>
  <c r="Q14" i="3"/>
  <c r="P32" i="3"/>
  <c r="Q32" i="3"/>
  <c r="P34" i="3"/>
  <c r="Q34" i="3"/>
  <c r="P37" i="3"/>
  <c r="Q37" i="3"/>
  <c r="P47" i="3"/>
  <c r="Q47" i="3"/>
  <c r="P8" i="3"/>
  <c r="Q8" i="3"/>
  <c r="P31" i="3"/>
  <c r="Q31" i="3"/>
  <c r="P6" i="3"/>
  <c r="Q6" i="3"/>
  <c r="P46" i="3"/>
  <c r="Q46" i="3"/>
  <c r="P28" i="3"/>
  <c r="Q28" i="3"/>
  <c r="P20" i="3"/>
  <c r="Q20" i="3"/>
  <c r="P19" i="3"/>
  <c r="Q19" i="3"/>
  <c r="P48" i="3"/>
  <c r="Q48" i="3"/>
  <c r="P40" i="3"/>
  <c r="Q40" i="3"/>
  <c r="P36" i="3"/>
  <c r="Q36" i="3"/>
  <c r="P25" i="3"/>
  <c r="Q25" i="3"/>
  <c r="P9" i="3"/>
  <c r="Q9" i="3"/>
  <c r="P43" i="3"/>
  <c r="Q43" i="3"/>
  <c r="P12" i="3"/>
  <c r="Q12" i="3"/>
  <c r="P30" i="3"/>
  <c r="Q30" i="3"/>
  <c r="P45" i="3"/>
  <c r="Q45" i="3"/>
  <c r="P5" i="3"/>
  <c r="Q5" i="3"/>
  <c r="P22" i="3"/>
  <c r="Q22" i="3"/>
  <c r="P24" i="3"/>
  <c r="Q24" i="3"/>
  <c r="P23" i="3"/>
  <c r="Q23" i="3"/>
  <c r="P7" i="3"/>
  <c r="Q7" i="3"/>
  <c r="P39" i="3"/>
  <c r="Q39" i="3"/>
  <c r="P10" i="3"/>
  <c r="Q10" i="3"/>
  <c r="P18" i="3"/>
  <c r="Q18" i="3"/>
  <c r="P16" i="3"/>
  <c r="Q16" i="3"/>
  <c r="P15" i="3"/>
  <c r="Q15" i="3"/>
  <c r="P21" i="3"/>
  <c r="Q21" i="3"/>
  <c r="P44" i="3"/>
  <c r="Q44" i="3"/>
  <c r="P11" i="3"/>
  <c r="Q11" i="3"/>
  <c r="P13" i="3"/>
  <c r="Q13" i="3"/>
  <c r="P29" i="3"/>
  <c r="Q29" i="3"/>
  <c r="P17" i="3"/>
  <c r="Q17" i="3"/>
  <c r="P3" i="3"/>
  <c r="Q3" i="3"/>
  <c r="P26" i="3"/>
  <c r="Q26" i="3"/>
  <c r="P33" i="3"/>
  <c r="Q33" i="3"/>
  <c r="Q13" i="1"/>
  <c r="P13" i="1"/>
  <c r="Q42" i="1"/>
  <c r="P42" i="1"/>
  <c r="Q35" i="1"/>
  <c r="P35" i="1"/>
  <c r="Q23" i="1"/>
  <c r="P23" i="1"/>
  <c r="Q37" i="1"/>
  <c r="P37" i="1"/>
  <c r="Q16" i="1"/>
  <c r="P16" i="1"/>
  <c r="Q31" i="1"/>
  <c r="P31" i="1"/>
  <c r="Q17" i="1"/>
  <c r="P17" i="1"/>
  <c r="Q32" i="1"/>
  <c r="P32" i="1"/>
  <c r="P33" i="1"/>
  <c r="Q33" i="1"/>
  <c r="Q22" i="1"/>
  <c r="P22" i="1"/>
  <c r="Q39" i="1"/>
  <c r="P39" i="1"/>
  <c r="Q20" i="1"/>
  <c r="P20" i="1"/>
  <c r="Q28" i="1"/>
  <c r="P28" i="1"/>
  <c r="Q14" i="1"/>
  <c r="P14" i="1"/>
  <c r="Q27" i="1"/>
  <c r="P27" i="1"/>
  <c r="Q30" i="1"/>
  <c r="P30" i="1"/>
  <c r="Q38" i="1"/>
  <c r="P38" i="1"/>
  <c r="Q10" i="1"/>
  <c r="P10" i="1"/>
  <c r="Q25" i="1"/>
  <c r="P25" i="1"/>
  <c r="Q8" i="1"/>
  <c r="P8" i="1"/>
  <c r="Q21" i="1"/>
  <c r="P21" i="1"/>
  <c r="P7" i="1"/>
  <c r="Q7" i="1"/>
  <c r="Q18" i="1"/>
  <c r="P18" i="1"/>
  <c r="Q34" i="1"/>
  <c r="P34" i="1"/>
  <c r="Q11" i="1"/>
  <c r="P11" i="1"/>
  <c r="Q9" i="1"/>
  <c r="P9" i="1"/>
  <c r="Q19" i="1"/>
  <c r="P19" i="1"/>
  <c r="Q5" i="1"/>
  <c r="P5" i="1"/>
  <c r="Q40" i="1"/>
  <c r="P40" i="1"/>
  <c r="Q26" i="1"/>
  <c r="P26" i="1"/>
  <c r="Q15" i="1"/>
  <c r="P15" i="1"/>
  <c r="Q12" i="1"/>
  <c r="P12" i="1"/>
  <c r="Q41" i="1"/>
  <c r="P41" i="1"/>
  <c r="Q24" i="1"/>
  <c r="P24" i="1"/>
  <c r="Q36" i="1"/>
  <c r="P36" i="1"/>
  <c r="Q29" i="1"/>
  <c r="P29" i="1"/>
  <c r="Q4" i="1"/>
  <c r="P4" i="1"/>
  <c r="Q6" i="1"/>
  <c r="P6" i="1"/>
  <c r="P41" i="2"/>
  <c r="Q41" i="2"/>
  <c r="P31" i="2"/>
  <c r="Q31" i="2"/>
  <c r="P29" i="2"/>
  <c r="Q29" i="2"/>
  <c r="P3" i="2"/>
  <c r="Q3" i="2"/>
  <c r="P40" i="2"/>
  <c r="Q40" i="2"/>
  <c r="P43" i="2"/>
  <c r="Q43" i="2"/>
  <c r="P6" i="2"/>
  <c r="Q6" i="2"/>
  <c r="P16" i="2"/>
  <c r="Q16" i="2"/>
  <c r="P9" i="2"/>
  <c r="P33" i="2"/>
  <c r="P17" i="2"/>
  <c r="P10" i="2"/>
  <c r="P11" i="2"/>
  <c r="P21" i="2"/>
  <c r="P39" i="2"/>
  <c r="P23" i="2"/>
  <c r="P26" i="2"/>
  <c r="P28" i="2"/>
  <c r="P27" i="2"/>
  <c r="P13" i="2"/>
  <c r="P5" i="2"/>
  <c r="P12" i="2"/>
  <c r="P15" i="2"/>
  <c r="P20" i="2"/>
  <c r="P45" i="2"/>
  <c r="P35" i="2"/>
  <c r="P32" i="2"/>
  <c r="P22" i="2"/>
  <c r="P7" i="2"/>
  <c r="P4" i="2"/>
  <c r="P8" i="2"/>
  <c r="P19" i="2"/>
  <c r="P25" i="2"/>
  <c r="P37" i="2"/>
  <c r="P42" i="2"/>
  <c r="P38" i="2"/>
  <c r="P34" i="2"/>
  <c r="P36" i="2"/>
  <c r="P14" i="2"/>
  <c r="P18" i="2"/>
  <c r="P61" i="15"/>
  <c r="Q61" i="15"/>
  <c r="P68" i="15"/>
  <c r="Q68" i="15"/>
  <c r="P50" i="15"/>
  <c r="Q50" i="15"/>
  <c r="P23" i="15"/>
  <c r="Q23" i="15"/>
  <c r="P6" i="15"/>
  <c r="Q6" i="15"/>
  <c r="P57" i="15"/>
  <c r="Q57" i="15"/>
  <c r="P48" i="15"/>
  <c r="Q48" i="15"/>
  <c r="P39" i="15"/>
  <c r="Q39" i="15"/>
  <c r="P9" i="15"/>
  <c r="Q9" i="15"/>
  <c r="P18" i="15"/>
  <c r="Q18" i="15"/>
  <c r="P65" i="15"/>
  <c r="Q65" i="15"/>
  <c r="P71" i="15"/>
  <c r="Q71" i="15"/>
  <c r="P62" i="15"/>
  <c r="Q62" i="15"/>
  <c r="P66" i="15"/>
  <c r="Q66" i="15"/>
  <c r="P64" i="15"/>
  <c r="Q64" i="15"/>
  <c r="P63" i="15"/>
  <c r="Q63" i="15"/>
  <c r="P40" i="15"/>
  <c r="Q40" i="15"/>
  <c r="P33" i="15"/>
  <c r="Q33" i="15"/>
  <c r="P29" i="15"/>
  <c r="Q29" i="15"/>
  <c r="P55" i="15"/>
  <c r="Q55" i="15"/>
  <c r="P10" i="15"/>
  <c r="Q10" i="15"/>
  <c r="P32" i="15"/>
  <c r="Q32" i="15"/>
  <c r="P16" i="15"/>
  <c r="Q16" i="15"/>
  <c r="P5" i="15"/>
  <c r="Q5" i="15"/>
  <c r="P59" i="15"/>
  <c r="Q59" i="15"/>
  <c r="P21" i="15"/>
  <c r="Q21" i="15"/>
  <c r="P43" i="15"/>
  <c r="Q43" i="15"/>
  <c r="P36" i="15"/>
  <c r="Q36" i="15"/>
  <c r="P70" i="15"/>
  <c r="Q70" i="15"/>
  <c r="P53" i="15"/>
  <c r="Q53" i="15"/>
  <c r="P20" i="15"/>
  <c r="Q20" i="15"/>
  <c r="P49" i="15"/>
  <c r="Q49" i="15"/>
  <c r="P47" i="15"/>
  <c r="Q47" i="15"/>
  <c r="P11" i="15"/>
  <c r="Q11" i="15"/>
  <c r="P58" i="15"/>
  <c r="Q58" i="15"/>
  <c r="P45" i="15"/>
  <c r="Q45" i="15"/>
  <c r="P54" i="15"/>
  <c r="Q54" i="15"/>
  <c r="P25" i="15"/>
  <c r="Q25" i="15"/>
  <c r="P42" i="15"/>
  <c r="Q42" i="15"/>
  <c r="P69" i="15"/>
  <c r="Q69" i="15"/>
  <c r="P26" i="15"/>
  <c r="Q26" i="15"/>
  <c r="P34" i="15"/>
  <c r="Q34" i="15"/>
  <c r="P8" i="15"/>
  <c r="Q8" i="15"/>
  <c r="P67" i="15"/>
  <c r="Q67" i="15"/>
  <c r="P38" i="15"/>
  <c r="Q38" i="15"/>
  <c r="P72" i="15"/>
  <c r="Q72" i="15"/>
  <c r="P4" i="15"/>
  <c r="Q4" i="15"/>
  <c r="P3" i="15"/>
  <c r="Q3" i="15"/>
  <c r="P27" i="15"/>
  <c r="Q27" i="15"/>
  <c r="P13" i="15"/>
  <c r="Q13" i="15"/>
  <c r="P41" i="15"/>
  <c r="Q41" i="15"/>
  <c r="P56" i="15"/>
  <c r="Q56" i="15"/>
  <c r="P15" i="15"/>
  <c r="Q15" i="15"/>
  <c r="P7" i="15"/>
  <c r="Q7" i="15"/>
  <c r="P52" i="15"/>
  <c r="Q52" i="15"/>
  <c r="P12" i="15"/>
  <c r="Q12" i="15"/>
  <c r="P46" i="15"/>
  <c r="Q46" i="15"/>
  <c r="P44" i="15"/>
  <c r="Q44" i="15"/>
  <c r="P37" i="15"/>
  <c r="Q37" i="15"/>
  <c r="P17" i="15"/>
  <c r="Q17" i="15"/>
  <c r="P31" i="15"/>
  <c r="Q31" i="15"/>
  <c r="P51" i="15"/>
  <c r="Q51" i="15"/>
  <c r="P30" i="15"/>
  <c r="Q30" i="15"/>
  <c r="P60" i="15"/>
  <c r="Q60" i="15"/>
  <c r="P19" i="15"/>
  <c r="Q19" i="15"/>
  <c r="P22" i="15"/>
  <c r="Q22" i="15"/>
  <c r="P28" i="15"/>
  <c r="Q28" i="15"/>
  <c r="P14" i="15"/>
  <c r="P72" i="17" l="1"/>
  <c r="P51" i="2"/>
  <c r="P54" i="13"/>
  <c r="P52" i="20"/>
  <c r="P78" i="19"/>
  <c r="P77" i="18"/>
  <c r="I69" i="16"/>
  <c r="P63" i="12"/>
  <c r="P58" i="11"/>
  <c r="P40" i="9"/>
  <c r="P47" i="23"/>
  <c r="P70" i="6"/>
  <c r="Q18" i="8"/>
  <c r="P18" i="8"/>
  <c r="P53" i="8" s="1"/>
  <c r="P17" i="4"/>
  <c r="P62" i="4" s="1"/>
  <c r="Q17" i="4"/>
  <c r="P61" i="3"/>
  <c r="P49" i="1"/>
  <c r="P89" i="15"/>
  <c r="Q46" i="21" l="1"/>
  <c r="P46" i="21"/>
  <c r="P66" i="21" s="1"/>
  <c r="O61" i="3"/>
  <c r="O5" i="24" s="1"/>
  <c r="Q61" i="3" l="1"/>
  <c r="Q5" i="24"/>
  <c r="Q20" i="7"/>
  <c r="P20" i="7"/>
  <c r="P78" i="7" s="1"/>
  <c r="Q18" i="10"/>
  <c r="P18" i="10"/>
  <c r="P37" i="10" s="1"/>
  <c r="O40" i="9" l="1"/>
  <c r="O12" i="24" s="1"/>
  <c r="Q12" i="24" l="1"/>
  <c r="Q40" i="9"/>
  <c r="O41" i="9"/>
  <c r="L40" i="9"/>
  <c r="M40" i="9"/>
  <c r="N41" i="9" s="1"/>
  <c r="P12" i="24" l="1"/>
  <c r="O58" i="11"/>
  <c r="O14" i="24" s="1"/>
  <c r="D66" i="21"/>
  <c r="E66" i="21"/>
  <c r="F66" i="21"/>
  <c r="G66" i="21"/>
  <c r="H66" i="21"/>
  <c r="I66" i="21"/>
  <c r="J66" i="21"/>
  <c r="K66" i="21"/>
  <c r="L66" i="21"/>
  <c r="M66" i="21"/>
  <c r="N67" i="21" s="1"/>
  <c r="C66" i="21"/>
  <c r="Q58" i="11" l="1"/>
  <c r="O59" i="11"/>
  <c r="Q14" i="24"/>
  <c r="O89" i="15"/>
  <c r="O47" i="14"/>
  <c r="O20" i="24" s="1"/>
  <c r="O53" i="8"/>
  <c r="O10" i="24" s="1"/>
  <c r="O76" i="26"/>
  <c r="O7" i="24" s="1"/>
  <c r="O52" i="20"/>
  <c r="O26" i="24" s="1"/>
  <c r="O66" i="21"/>
  <c r="O27" i="24" s="1"/>
  <c r="O78" i="19"/>
  <c r="O25" i="24" s="1"/>
  <c r="O77" i="18"/>
  <c r="O24" i="24" s="1"/>
  <c r="O72" i="17"/>
  <c r="O23" i="24" s="1"/>
  <c r="H69" i="16"/>
  <c r="O22" i="24" s="1"/>
  <c r="O54" i="13"/>
  <c r="O19" i="24" s="1"/>
  <c r="O63" i="12"/>
  <c r="O18" i="24" s="1"/>
  <c r="O37" i="10"/>
  <c r="O13" i="24" s="1"/>
  <c r="O47" i="23"/>
  <c r="O11" i="24" s="1"/>
  <c r="O70" i="6"/>
  <c r="O62" i="4"/>
  <c r="O6" i="24" s="1"/>
  <c r="O90" i="15" l="1"/>
  <c r="O21" i="24"/>
  <c r="O29" i="24" s="1"/>
  <c r="O71" i="6"/>
  <c r="O8" i="24"/>
  <c r="Q8" i="24" s="1"/>
  <c r="Q62" i="4"/>
  <c r="Q6" i="24"/>
  <c r="P14" i="24"/>
  <c r="Q37" i="10"/>
  <c r="Q13" i="24"/>
  <c r="O38" i="10"/>
  <c r="Q47" i="14"/>
  <c r="O48" i="14"/>
  <c r="O67" i="21"/>
  <c r="Q66" i="21"/>
  <c r="Q52" i="20"/>
  <c r="O53" i="20"/>
  <c r="Q78" i="19"/>
  <c r="O79" i="19"/>
  <c r="O78" i="18"/>
  <c r="Q77" i="18"/>
  <c r="O73" i="17"/>
  <c r="Q72" i="17"/>
  <c r="H70" i="16"/>
  <c r="O55" i="13"/>
  <c r="Q54" i="13"/>
  <c r="Q63" i="12"/>
  <c r="O64" i="12"/>
  <c r="O48" i="23"/>
  <c r="Q47" i="23"/>
  <c r="Q11" i="24"/>
  <c r="Q10" i="24"/>
  <c r="O54" i="8"/>
  <c r="Q53" i="8"/>
  <c r="Q70" i="6"/>
  <c r="O77" i="26"/>
  <c r="Q76" i="26"/>
  <c r="Q7" i="24"/>
  <c r="P6" i="24"/>
  <c r="P5" i="24"/>
  <c r="Q89" i="15"/>
  <c r="O78" i="7"/>
  <c r="O9" i="24" s="1"/>
  <c r="P4" i="24"/>
  <c r="O49" i="1"/>
  <c r="P7" i="24" l="1"/>
  <c r="P21" i="24"/>
  <c r="Q21" i="24"/>
  <c r="P13" i="24"/>
  <c r="P10" i="24"/>
  <c r="P8" i="24"/>
  <c r="P20" i="24"/>
  <c r="Q20" i="24"/>
  <c r="P27" i="24"/>
  <c r="Q27" i="24"/>
  <c r="P26" i="24"/>
  <c r="Q26" i="24"/>
  <c r="P25" i="24"/>
  <c r="Q25" i="24"/>
  <c r="P24" i="24"/>
  <c r="Q24" i="24"/>
  <c r="P23" i="24"/>
  <c r="Q23" i="24"/>
  <c r="P22" i="24"/>
  <c r="Q22" i="24"/>
  <c r="P19" i="24"/>
  <c r="Q19" i="24"/>
  <c r="P18" i="24"/>
  <c r="Q18" i="24"/>
  <c r="P11" i="24"/>
  <c r="Q9" i="24"/>
  <c r="O79" i="7"/>
  <c r="Q78" i="7"/>
  <c r="O3" i="24"/>
  <c r="O16" i="24" s="1"/>
  <c r="O31" i="24" s="1"/>
  <c r="Q49" i="1"/>
  <c r="O50" i="1"/>
  <c r="Q29" i="24"/>
  <c r="P3" i="24" l="1"/>
  <c r="Q3" i="24"/>
  <c r="P29" i="24"/>
  <c r="P9" i="24"/>
  <c r="D58" i="11"/>
  <c r="E58" i="11"/>
  <c r="F58" i="11"/>
  <c r="G58" i="11"/>
  <c r="H58" i="11"/>
  <c r="I58" i="11"/>
  <c r="J58" i="11"/>
  <c r="K58" i="11"/>
  <c r="L58" i="11"/>
  <c r="M58" i="11"/>
  <c r="N59" i="11" s="1"/>
  <c r="C58" i="11"/>
  <c r="D37" i="10"/>
  <c r="E37" i="10"/>
  <c r="F37" i="10"/>
  <c r="G37" i="10"/>
  <c r="H37" i="10"/>
  <c r="I37" i="10"/>
  <c r="J37" i="10"/>
  <c r="K37" i="10"/>
  <c r="L37" i="10"/>
  <c r="M37" i="10"/>
  <c r="N38" i="10" s="1"/>
  <c r="C37" i="10"/>
  <c r="K40" i="9"/>
  <c r="J40" i="9"/>
  <c r="I40" i="9"/>
  <c r="H40" i="9"/>
  <c r="G40" i="9"/>
  <c r="F40" i="9"/>
  <c r="E40" i="9"/>
  <c r="D40" i="9"/>
  <c r="C40" i="9"/>
  <c r="D47" i="23"/>
  <c r="E47" i="23"/>
  <c r="F47" i="23"/>
  <c r="G47" i="23"/>
  <c r="H47" i="23"/>
  <c r="I47" i="23"/>
  <c r="J47" i="23"/>
  <c r="K47" i="23"/>
  <c r="L47" i="23"/>
  <c r="M47" i="23"/>
  <c r="N48" i="23" s="1"/>
  <c r="C47" i="23"/>
  <c r="D53" i="8"/>
  <c r="E53" i="8"/>
  <c r="F53" i="8"/>
  <c r="G53" i="8"/>
  <c r="H53" i="8"/>
  <c r="I53" i="8"/>
  <c r="J53" i="8"/>
  <c r="K53" i="8"/>
  <c r="L53" i="8"/>
  <c r="M53" i="8"/>
  <c r="N54" i="8" s="1"/>
  <c r="C53" i="8"/>
  <c r="D78" i="7"/>
  <c r="E78" i="7"/>
  <c r="F78" i="7"/>
  <c r="G78" i="7"/>
  <c r="H78" i="7"/>
  <c r="I78" i="7"/>
  <c r="J78" i="7"/>
  <c r="K78" i="7"/>
  <c r="L78" i="7"/>
  <c r="M78" i="7"/>
  <c r="N79" i="7" s="1"/>
  <c r="C78" i="7"/>
  <c r="D70" i="6"/>
  <c r="E70" i="6"/>
  <c r="F70" i="6"/>
  <c r="G70" i="6"/>
  <c r="H70" i="6"/>
  <c r="I70" i="6"/>
  <c r="J70" i="6"/>
  <c r="K70" i="6"/>
  <c r="L70" i="6"/>
  <c r="M70" i="6"/>
  <c r="N71" i="6" s="1"/>
  <c r="C70" i="6"/>
  <c r="D76" i="26"/>
  <c r="E76" i="26"/>
  <c r="F76" i="26"/>
  <c r="G76" i="26"/>
  <c r="H76" i="26"/>
  <c r="I76" i="26"/>
  <c r="J76" i="26"/>
  <c r="K76" i="26"/>
  <c r="L76" i="26"/>
  <c r="M76" i="26"/>
  <c r="N77" i="26" s="1"/>
  <c r="C76" i="26"/>
  <c r="D62" i="4"/>
  <c r="E62" i="4"/>
  <c r="F62" i="4"/>
  <c r="G62" i="4"/>
  <c r="H62" i="4"/>
  <c r="I62" i="4"/>
  <c r="J62" i="4"/>
  <c r="K62" i="4"/>
  <c r="L62" i="4"/>
  <c r="M62" i="4"/>
  <c r="C62" i="4"/>
  <c r="E61" i="3"/>
  <c r="F61" i="3"/>
  <c r="G61" i="3"/>
  <c r="H61" i="3"/>
  <c r="I61" i="3"/>
  <c r="J61" i="3"/>
  <c r="K61" i="3"/>
  <c r="L61" i="3"/>
  <c r="M61" i="3"/>
  <c r="N62" i="3" s="1"/>
  <c r="D61" i="3"/>
  <c r="C61" i="3"/>
  <c r="D51" i="2"/>
  <c r="E51" i="2"/>
  <c r="F51" i="2"/>
  <c r="G51" i="2"/>
  <c r="H51" i="2"/>
  <c r="I51" i="2"/>
  <c r="J51" i="2"/>
  <c r="K51" i="2"/>
  <c r="L51" i="2"/>
  <c r="M51" i="2"/>
  <c r="N52" i="2" s="1"/>
  <c r="C51" i="2"/>
  <c r="P16" i="24" l="1"/>
  <c r="P31" i="24" s="1"/>
  <c r="Q16" i="24"/>
  <c r="N63" i="4"/>
  <c r="M49" i="1"/>
  <c r="N50" i="1" s="1"/>
  <c r="L49" i="1"/>
  <c r="K49" i="1"/>
  <c r="J49" i="1"/>
  <c r="I49" i="1"/>
  <c r="H49" i="1"/>
  <c r="G49" i="1"/>
  <c r="F49" i="1"/>
  <c r="E49" i="1"/>
  <c r="D49" i="1"/>
  <c r="C49" i="1"/>
  <c r="Q31" i="24" l="1"/>
  <c r="O32" i="24"/>
  <c r="D32" i="24"/>
  <c r="F32" i="24"/>
  <c r="H32" i="24"/>
  <c r="J32" i="24"/>
  <c r="L32" i="24"/>
  <c r="L67" i="21"/>
  <c r="F67" i="21"/>
  <c r="M52" i="20"/>
  <c r="N53" i="20" s="1"/>
  <c r="L52" i="20"/>
  <c r="K52" i="20"/>
  <c r="J52" i="20"/>
  <c r="I52" i="20"/>
  <c r="H52" i="20"/>
  <c r="G52" i="20"/>
  <c r="F52" i="20"/>
  <c r="E52" i="20"/>
  <c r="D52" i="20"/>
  <c r="C52" i="20"/>
  <c r="M78" i="19"/>
  <c r="N79" i="19" s="1"/>
  <c r="L78" i="19"/>
  <c r="K78" i="19"/>
  <c r="J78" i="19"/>
  <c r="I78" i="19"/>
  <c r="H78" i="19"/>
  <c r="G78" i="19"/>
  <c r="F78" i="19"/>
  <c r="E78" i="19"/>
  <c r="D78" i="19"/>
  <c r="C78" i="19"/>
  <c r="M77" i="18"/>
  <c r="N78" i="18" s="1"/>
  <c r="L77" i="18"/>
  <c r="K77" i="18"/>
  <c r="J77" i="18"/>
  <c r="I77" i="18"/>
  <c r="H77" i="18"/>
  <c r="G77" i="18"/>
  <c r="F77" i="18"/>
  <c r="E77" i="18"/>
  <c r="D77" i="18"/>
  <c r="C77" i="18"/>
  <c r="M72" i="17"/>
  <c r="N73" i="17" s="1"/>
  <c r="L72" i="17"/>
  <c r="K72" i="17"/>
  <c r="J72" i="17"/>
  <c r="I72" i="17"/>
  <c r="H72" i="17"/>
  <c r="G72" i="17"/>
  <c r="F72" i="17"/>
  <c r="E72" i="17"/>
  <c r="D72" i="17"/>
  <c r="C72" i="17"/>
  <c r="F69" i="16"/>
  <c r="G70" i="16" s="1"/>
  <c r="E69" i="16"/>
  <c r="D69" i="16"/>
  <c r="C69" i="16"/>
  <c r="M89" i="15"/>
  <c r="N90" i="15" s="1"/>
  <c r="L89" i="15"/>
  <c r="K89" i="15"/>
  <c r="J89" i="15"/>
  <c r="I89" i="15"/>
  <c r="H89" i="15"/>
  <c r="G89" i="15"/>
  <c r="F89" i="15"/>
  <c r="E89" i="15"/>
  <c r="D89" i="15"/>
  <c r="C89" i="15"/>
  <c r="M47" i="14"/>
  <c r="N48" i="14" s="1"/>
  <c r="L47" i="14"/>
  <c r="K47" i="14"/>
  <c r="J47" i="14"/>
  <c r="I47" i="14"/>
  <c r="H47" i="14"/>
  <c r="G47" i="14"/>
  <c r="F47" i="14"/>
  <c r="E47" i="14"/>
  <c r="D47" i="14"/>
  <c r="C47" i="14"/>
  <c r="M54" i="13"/>
  <c r="N55" i="13" s="1"/>
  <c r="L54" i="13"/>
  <c r="K54" i="13"/>
  <c r="J54" i="13"/>
  <c r="I54" i="13"/>
  <c r="H54" i="13"/>
  <c r="G54" i="13"/>
  <c r="F54" i="13"/>
  <c r="E54" i="13"/>
  <c r="D54" i="13"/>
  <c r="C54" i="13"/>
  <c r="M63" i="12"/>
  <c r="N64" i="12" s="1"/>
  <c r="L63" i="12"/>
  <c r="K63" i="12"/>
  <c r="J63" i="12"/>
  <c r="I63" i="12"/>
  <c r="H63" i="12"/>
  <c r="G63" i="12"/>
  <c r="F63" i="12"/>
  <c r="E63" i="12"/>
  <c r="D63" i="12"/>
  <c r="C63" i="12"/>
  <c r="D70" i="16" l="1"/>
  <c r="D73" i="17"/>
  <c r="I48" i="14"/>
  <c r="E48" i="14"/>
  <c r="I32" i="24"/>
  <c r="L73" i="17"/>
  <c r="E32" i="24"/>
  <c r="K32" i="24"/>
  <c r="G32" i="24"/>
  <c r="D90" i="15"/>
  <c r="H48" i="14"/>
  <c r="L90" i="15"/>
  <c r="G73" i="17"/>
  <c r="K73" i="17"/>
  <c r="K64" i="12"/>
  <c r="G64" i="12"/>
  <c r="K79" i="19"/>
  <c r="D79" i="19"/>
  <c r="L79" i="19"/>
  <c r="D78" i="18"/>
  <c r="H78" i="18"/>
  <c r="L78" i="18"/>
  <c r="E73" i="17"/>
  <c r="K48" i="14"/>
  <c r="J55" i="13"/>
  <c r="E64" i="12"/>
  <c r="D64" i="12"/>
  <c r="L64" i="12"/>
  <c r="J90" i="15"/>
  <c r="I90" i="15"/>
  <c r="I64" i="12"/>
  <c r="F64" i="12"/>
  <c r="H64" i="12"/>
  <c r="J64" i="12"/>
  <c r="H55" i="13"/>
  <c r="K90" i="15"/>
  <c r="F70" i="16"/>
  <c r="E70" i="16"/>
  <c r="I73" i="17"/>
  <c r="G78" i="18"/>
  <c r="K78" i="18"/>
  <c r="I79" i="19"/>
  <c r="G79" i="19"/>
  <c r="E53" i="20"/>
  <c r="I53" i="20"/>
  <c r="D53" i="20"/>
  <c r="K53" i="20"/>
  <c r="F53" i="20"/>
  <c r="J53" i="20"/>
  <c r="M32" i="24"/>
  <c r="E90" i="15"/>
  <c r="M90" i="15"/>
  <c r="K67" i="21"/>
  <c r="I67" i="21"/>
  <c r="M53" i="20"/>
  <c r="F79" i="19"/>
  <c r="J79" i="19"/>
  <c r="H79" i="19"/>
  <c r="E79" i="19"/>
  <c r="I78" i="18"/>
  <c r="J78" i="18"/>
  <c r="E78" i="18"/>
  <c r="M78" i="18"/>
  <c r="F78" i="18"/>
  <c r="H73" i="17"/>
  <c r="J73" i="17"/>
  <c r="F73" i="17"/>
  <c r="M73" i="17"/>
  <c r="F48" i="14"/>
  <c r="D48" i="14"/>
  <c r="F90" i="15"/>
  <c r="G90" i="15"/>
  <c r="H90" i="15"/>
  <c r="K55" i="13"/>
  <c r="E55" i="13"/>
  <c r="F55" i="13"/>
  <c r="G55" i="13"/>
  <c r="I55" i="13"/>
  <c r="H67" i="21"/>
  <c r="J67" i="21"/>
  <c r="D67" i="21"/>
  <c r="G53" i="20"/>
  <c r="M79" i="19"/>
  <c r="J48" i="14"/>
  <c r="D55" i="13"/>
  <c r="L55" i="13"/>
  <c r="M64" i="12"/>
  <c r="H53" i="20"/>
  <c r="L53" i="20"/>
  <c r="E67" i="21"/>
  <c r="G67" i="21"/>
  <c r="M67" i="21"/>
  <c r="L48" i="14"/>
  <c r="G48" i="14"/>
  <c r="M48" i="14"/>
  <c r="M55" i="13"/>
  <c r="L77" i="26" l="1"/>
  <c r="M77" i="26"/>
  <c r="H77" i="26"/>
  <c r="K77" i="26"/>
  <c r="I77" i="26"/>
  <c r="E77" i="26"/>
  <c r="J77" i="26"/>
  <c r="D77" i="26"/>
  <c r="F77" i="26"/>
  <c r="G77" i="26"/>
  <c r="M59" i="11" l="1"/>
  <c r="M48" i="23" l="1"/>
  <c r="M79" i="7" l="1"/>
  <c r="E79" i="7"/>
  <c r="G79" i="7"/>
  <c r="I38" i="10"/>
  <c r="G38" i="10"/>
  <c r="L38" i="10"/>
  <c r="J38" i="10"/>
  <c r="H38" i="10"/>
  <c r="F38" i="10"/>
  <c r="K38" i="10"/>
  <c r="E38" i="10"/>
  <c r="M38" i="10"/>
  <c r="F79" i="7"/>
  <c r="I79" i="7"/>
  <c r="H79" i="7"/>
  <c r="L79" i="7"/>
  <c r="D79" i="7"/>
  <c r="K79" i="7"/>
  <c r="J79" i="7"/>
  <c r="M71" i="6"/>
  <c r="L63" i="4"/>
  <c r="M63" i="4"/>
  <c r="M50" i="1" l="1"/>
  <c r="L48" i="23"/>
  <c r="K48" i="23"/>
  <c r="J48" i="23"/>
  <c r="H48" i="23"/>
  <c r="G48" i="23"/>
  <c r="F48" i="23"/>
  <c r="D48" i="23"/>
  <c r="E48" i="23" l="1"/>
  <c r="I48" i="23"/>
  <c r="D59" i="11" l="1"/>
  <c r="L59" i="11" l="1"/>
  <c r="H59" i="11"/>
  <c r="F59" i="11"/>
  <c r="J59" i="11"/>
  <c r="G59" i="11"/>
  <c r="K59" i="11"/>
  <c r="I59" i="11"/>
  <c r="E59" i="11"/>
  <c r="D38" i="10" l="1"/>
  <c r="M41" i="9" l="1"/>
  <c r="D41" i="9"/>
  <c r="L41" i="9"/>
  <c r="F41" i="9"/>
  <c r="J41" i="9"/>
  <c r="G41" i="9"/>
  <c r="K41" i="9"/>
  <c r="H41" i="9"/>
  <c r="I41" i="9"/>
  <c r="E41" i="9"/>
  <c r="M54" i="8" l="1"/>
  <c r="L54" i="8"/>
  <c r="J54" i="8"/>
  <c r="K54" i="8"/>
  <c r="D54" i="8"/>
  <c r="F54" i="8"/>
  <c r="G54" i="8"/>
  <c r="H54" i="8"/>
  <c r="E54" i="8"/>
  <c r="I54" i="8"/>
  <c r="K71" i="6" l="1"/>
  <c r="F71" i="6" l="1"/>
  <c r="J71" i="6"/>
  <c r="L71" i="6"/>
  <c r="G71" i="6"/>
  <c r="D71" i="6"/>
  <c r="H71" i="6"/>
  <c r="E71" i="6"/>
  <c r="I71" i="6"/>
  <c r="G63" i="4" l="1"/>
  <c r="H63" i="4" l="1"/>
  <c r="D63" i="4"/>
  <c r="F63" i="4"/>
  <c r="J63" i="4"/>
  <c r="K63" i="4"/>
  <c r="E63" i="4"/>
  <c r="I63" i="4"/>
  <c r="M62" i="3" l="1"/>
  <c r="K62" i="3" l="1"/>
  <c r="H62" i="3"/>
  <c r="G62" i="3"/>
  <c r="D62" i="3"/>
  <c r="L62" i="3"/>
  <c r="F62" i="3"/>
  <c r="J62" i="3"/>
  <c r="E62" i="3"/>
  <c r="I62" i="3"/>
  <c r="J52" i="2" l="1"/>
  <c r="M52" i="2"/>
  <c r="H52" i="2"/>
  <c r="F52" i="2"/>
  <c r="D52" i="2"/>
  <c r="L52" i="2"/>
  <c r="E52" i="2"/>
  <c r="I52" i="2"/>
  <c r="G52" i="2"/>
  <c r="K52" i="2"/>
  <c r="L50" i="1" l="1"/>
  <c r="D50" i="1"/>
  <c r="F50" i="1"/>
  <c r="I50" i="1"/>
  <c r="G50" i="1"/>
  <c r="J50" i="1"/>
  <c r="H50" i="1"/>
  <c r="E50" i="1"/>
  <c r="K50" i="1"/>
</calcChain>
</file>

<file path=xl/sharedStrings.xml><?xml version="1.0" encoding="utf-8"?>
<sst xmlns="http://schemas.openxmlformats.org/spreadsheetml/2006/main" count="1981" uniqueCount="1310">
  <si>
    <t>Club Name</t>
  </si>
  <si>
    <t>Anaconda</t>
  </si>
  <si>
    <t>Big Sandy</t>
  </si>
  <si>
    <t>Billings</t>
  </si>
  <si>
    <t>Bozeman</t>
  </si>
  <si>
    <t>Butte</t>
  </si>
  <si>
    <t>Deer Lodge</t>
  </si>
  <si>
    <t>Dillon</t>
  </si>
  <si>
    <t>Great Falls</t>
  </si>
  <si>
    <t>Hamilton</t>
  </si>
  <si>
    <t>Havre</t>
  </si>
  <si>
    <t>Helena</t>
  </si>
  <si>
    <t>Kalispell</t>
  </si>
  <si>
    <t>Laurel</t>
  </si>
  <si>
    <t>Lewistown</t>
  </si>
  <si>
    <t>Kootenai Valley (Libby/Troy)</t>
  </si>
  <si>
    <t>Livingston</t>
  </si>
  <si>
    <t>Malta</t>
  </si>
  <si>
    <t>Manhattan</t>
  </si>
  <si>
    <t>Miles City</t>
  </si>
  <si>
    <t>Missoula</t>
  </si>
  <si>
    <t>Philipsburg</t>
  </si>
  <si>
    <t>Polson</t>
  </si>
  <si>
    <t>Red Lodge</t>
  </si>
  <si>
    <t>Roundup</t>
  </si>
  <si>
    <t>Townsend</t>
  </si>
  <si>
    <t>Twin Bridges</t>
  </si>
  <si>
    <t>Whitefish</t>
  </si>
  <si>
    <t>Whitehall</t>
  </si>
  <si>
    <t>White Sulphur Springs</t>
  </si>
  <si>
    <t>Helena Sunrise</t>
  </si>
  <si>
    <t>Billings West</t>
  </si>
  <si>
    <t>Missoula Sunrise</t>
  </si>
  <si>
    <t>Bozeman Sunrise</t>
  </si>
  <si>
    <t>Kalispell Daybreak</t>
  </si>
  <si>
    <t>Bigfork</t>
  </si>
  <si>
    <t>Evergreen</t>
  </si>
  <si>
    <t>Big Sky</t>
  </si>
  <si>
    <t>Missoula Centennial</t>
  </si>
  <si>
    <t>Columbia Falls</t>
  </si>
  <si>
    <t>Glendive</t>
  </si>
  <si>
    <t>District 5390</t>
  </si>
  <si>
    <t>%</t>
  </si>
  <si>
    <t>Plus/Minus</t>
  </si>
  <si>
    <t>Boulder</t>
  </si>
  <si>
    <t>Chester</t>
  </si>
  <si>
    <t>Sanders County</t>
  </si>
  <si>
    <t>Great Falls Morning Millennium</t>
  </si>
  <si>
    <t>Billings East Sunrise</t>
  </si>
  <si>
    <t>Color Code</t>
  </si>
  <si>
    <t xml:space="preserve">TOTAL </t>
  </si>
  <si>
    <t>District 5400</t>
  </si>
  <si>
    <t xml:space="preserve">% </t>
  </si>
  <si>
    <t>Aberdeen</t>
  </si>
  <si>
    <t>Montpelier</t>
  </si>
  <si>
    <t>Pocatello-Centennial</t>
  </si>
  <si>
    <t>East Idaho Falls</t>
  </si>
  <si>
    <t>Blue Lakes-Twin Falls</t>
  </si>
  <si>
    <t>Boise Centennial</t>
  </si>
  <si>
    <t>Preston</t>
  </si>
  <si>
    <t>Rigby</t>
  </si>
  <si>
    <t>Western Treasure Valley (Ontario)</t>
  </si>
  <si>
    <t>Emmett</t>
  </si>
  <si>
    <t>Eagle-Garden City</t>
  </si>
  <si>
    <t>American Falls</t>
  </si>
  <si>
    <t>Soda Springs</t>
  </si>
  <si>
    <t>Rexburg</t>
  </si>
  <si>
    <t>McCall (Payette Lakes)</t>
  </si>
  <si>
    <t>Boise Metro</t>
  </si>
  <si>
    <t>Pocatello-Gate City</t>
  </si>
  <si>
    <t>Boise Southwest</t>
  </si>
  <si>
    <t>Canyon County Sunrise</t>
  </si>
  <si>
    <t>Twin Falls</t>
  </si>
  <si>
    <t>Arco</t>
  </si>
  <si>
    <t>Ashton</t>
  </si>
  <si>
    <t>Boise East</t>
  </si>
  <si>
    <t>Burley</t>
  </si>
  <si>
    <t>Idaho Falls West</t>
  </si>
  <si>
    <t>Meridian</t>
  </si>
  <si>
    <t>Rupert</t>
  </si>
  <si>
    <t>Shoshone</t>
  </si>
  <si>
    <t>Nampa</t>
  </si>
  <si>
    <t>Ketchum-Sun Valley</t>
  </si>
  <si>
    <t>Boise</t>
  </si>
  <si>
    <t>Idaho Falls</t>
  </si>
  <si>
    <t>Pocatello</t>
  </si>
  <si>
    <t>Hailey</t>
  </si>
  <si>
    <t>Elmore County</t>
  </si>
  <si>
    <t>Blackfoot</t>
  </si>
  <si>
    <t>Jerome</t>
  </si>
  <si>
    <t>Boise Sunrise</t>
  </si>
  <si>
    <t>Gooding</t>
  </si>
  <si>
    <t>Twin Falls-After Hours</t>
  </si>
  <si>
    <t>Salmon</t>
  </si>
  <si>
    <t>St. Anthony</t>
  </si>
  <si>
    <t>Buhl</t>
  </si>
  <si>
    <t>Caldwell</t>
  </si>
  <si>
    <t>West Boise</t>
  </si>
  <si>
    <t>Pocatello-Portneuf</t>
  </si>
  <si>
    <t>TOTAL</t>
  </si>
  <si>
    <t>District 5420</t>
  </si>
  <si>
    <t>Hispano-Latinos of Salt Lake</t>
  </si>
  <si>
    <t>Murray</t>
  </si>
  <si>
    <t>Hurricane Valley</t>
  </si>
  <si>
    <t>West Jordan</t>
  </si>
  <si>
    <t>South Jordan</t>
  </si>
  <si>
    <t>Midvale</t>
  </si>
  <si>
    <t>Tooele Valley</t>
  </si>
  <si>
    <t>Park City</t>
  </si>
  <si>
    <t>Blanding</t>
  </si>
  <si>
    <t>Roosevelt</t>
  </si>
  <si>
    <t>Red Rock (St. George)</t>
  </si>
  <si>
    <t>Ogden (Mt. Ogden)</t>
  </si>
  <si>
    <t>South Salt Lake</t>
  </si>
  <si>
    <t>Lehi</t>
  </si>
  <si>
    <t>Orem</t>
  </si>
  <si>
    <t>St. George</t>
  </si>
  <si>
    <t>Spanish Fork</t>
  </si>
  <si>
    <t>Bountiful</t>
  </si>
  <si>
    <t>Vernal</t>
  </si>
  <si>
    <t>Salt Lake City</t>
  </si>
  <si>
    <t>Ogden</t>
  </si>
  <si>
    <t>Delta</t>
  </si>
  <si>
    <t>East Carbon</t>
  </si>
  <si>
    <t>Foothill-Salt Lake City</t>
  </si>
  <si>
    <t>Hispano-Latinos of Salt Lake-South</t>
  </si>
  <si>
    <t>Kamas Valley</t>
  </si>
  <si>
    <t>Mount Timpanogos-Orem</t>
  </si>
  <si>
    <t>North Davis County</t>
  </si>
  <si>
    <t>Price</t>
  </si>
  <si>
    <t>Richfield</t>
  </si>
  <si>
    <t>Sandy</t>
  </si>
  <si>
    <t>Sanpete County</t>
  </si>
  <si>
    <t>Valley West</t>
  </si>
  <si>
    <t>Park City Sunrise</t>
  </si>
  <si>
    <t>Provo</t>
  </si>
  <si>
    <t>Millcreek</t>
  </si>
  <si>
    <t>Cedar City</t>
  </si>
  <si>
    <t>Holladay</t>
  </si>
  <si>
    <t>Springville</t>
  </si>
  <si>
    <t>Cache Valley Morning-Logan</t>
  </si>
  <si>
    <t>Logan</t>
  </si>
  <si>
    <t>Dixie Sunrise (St. George)</t>
  </si>
  <si>
    <t>Sugar House (Salt Lake City)</t>
  </si>
  <si>
    <t>Brigham City</t>
  </si>
  <si>
    <t>Monticello</t>
  </si>
  <si>
    <t>American Fork</t>
  </si>
  <si>
    <t>Northern Wasatch</t>
  </si>
  <si>
    <t>Centerville-Farmington</t>
  </si>
  <si>
    <t>Heber Valley</t>
  </si>
  <si>
    <t>Kaysville</t>
  </si>
  <si>
    <t>Moab</t>
  </si>
  <si>
    <t>Layton</t>
  </si>
  <si>
    <t>Pleasant Grove</t>
  </si>
  <si>
    <t>District 5440</t>
  </si>
  <si>
    <t>Sterling</t>
  </si>
  <si>
    <t>Laramie Sunrise</t>
  </si>
  <si>
    <t>Kemmerer</t>
  </si>
  <si>
    <t>Teton Valley</t>
  </si>
  <si>
    <t>Craig (Moffat County)</t>
  </si>
  <si>
    <t>Cheyenne Sunrise</t>
  </si>
  <si>
    <t>Greeley</t>
  </si>
  <si>
    <t>Ranchester-Dayton</t>
  </si>
  <si>
    <t>Gillette</t>
  </si>
  <si>
    <t>Loveland Mountain View</t>
  </si>
  <si>
    <t>Laramie</t>
  </si>
  <si>
    <t>Fort Collins-Breakfast</t>
  </si>
  <si>
    <t>Casper-Five Trails</t>
  </si>
  <si>
    <t>Windsor</t>
  </si>
  <si>
    <t>Evanston</t>
  </si>
  <si>
    <t>Rock Springs</t>
  </si>
  <si>
    <t>Torrington</t>
  </si>
  <si>
    <t>Powell</t>
  </si>
  <si>
    <t>Lander</t>
  </si>
  <si>
    <t>Loveland Thompson Valley</t>
  </si>
  <si>
    <t>Steamboat Springs</t>
  </si>
  <si>
    <t>Riverton</t>
  </si>
  <si>
    <t>Fort Collins</t>
  </si>
  <si>
    <t>Fort Collins (Foothills)</t>
  </si>
  <si>
    <t>Loveland</t>
  </si>
  <si>
    <t>Casper</t>
  </si>
  <si>
    <t>Cheyenne After Hours</t>
  </si>
  <si>
    <t>Douglas</t>
  </si>
  <si>
    <t>Fort Collins After Work</t>
  </si>
  <si>
    <t>Fort Lupton</t>
  </si>
  <si>
    <t>Green River</t>
  </si>
  <si>
    <t>Greybull</t>
  </si>
  <si>
    <t>Jackson Hole</t>
  </si>
  <si>
    <t>Jackson Hole Breakfast</t>
  </si>
  <si>
    <t>Lovell</t>
  </si>
  <si>
    <t>Greeley (Centennial)</t>
  </si>
  <si>
    <t>Estes Valley Sunrise</t>
  </si>
  <si>
    <t>Cody</t>
  </si>
  <si>
    <t>Scottsbluff/Gering</t>
  </si>
  <si>
    <t>Gillette-Energy</t>
  </si>
  <si>
    <t>Rawlins</t>
  </si>
  <si>
    <t>Johnstown</t>
  </si>
  <si>
    <t>Cheyenne</t>
  </si>
  <si>
    <t>Steamboat Springs (Ski Town USA) Morning</t>
  </si>
  <si>
    <t>High Plains-Eaton</t>
  </si>
  <si>
    <t>Greeley-After Hours</t>
  </si>
  <si>
    <t>Estes Park</t>
  </si>
  <si>
    <t>Jackson Hole Supper</t>
  </si>
  <si>
    <t>Thermopolis</t>
  </si>
  <si>
    <t>Morrill</t>
  </si>
  <si>
    <t>Sedgwick County</t>
  </si>
  <si>
    <t>Sheridan</t>
  </si>
  <si>
    <t>Greeley Redeye</t>
  </si>
  <si>
    <t>Casper-Reveille</t>
  </si>
  <si>
    <t>Star Valley (Afton)</t>
  </si>
  <si>
    <t>Estes Park-Longs Peak</t>
  </si>
  <si>
    <t>Castle Rock</t>
  </si>
  <si>
    <t>Castle Rock High Noon</t>
  </si>
  <si>
    <t>District 5470</t>
  </si>
  <si>
    <t>Pine River Valley Centennial (Bayfield-Ignacio)</t>
  </si>
  <si>
    <t>Roaring Fork (Glenwood Springs)</t>
  </si>
  <si>
    <t>Garden of the Gods (Colorado Springs)</t>
  </si>
  <si>
    <t>Grand Junction Horizon Sunrise</t>
  </si>
  <si>
    <t>Glenwood Springs Sunset</t>
  </si>
  <si>
    <t>Salida</t>
  </si>
  <si>
    <t>Colorado Springs InterQuest</t>
  </si>
  <si>
    <t>Florence/Eastern Fremont County</t>
  </si>
  <si>
    <t>Pagosa Springs</t>
  </si>
  <si>
    <t>Salida Sunrise</t>
  </si>
  <si>
    <t>North Fork Valley</t>
  </si>
  <si>
    <t>Colorado Springs</t>
  </si>
  <si>
    <t>Burlington</t>
  </si>
  <si>
    <t>Limon</t>
  </si>
  <si>
    <t>Western Eagle Valley</t>
  </si>
  <si>
    <t>Pueblo West</t>
  </si>
  <si>
    <t>Trinidad</t>
  </si>
  <si>
    <t>Pueblo</t>
  </si>
  <si>
    <t>La Junta</t>
  </si>
  <si>
    <t>Alamosa</t>
  </si>
  <si>
    <t>Pagosa Mountain Morning (Pagosa Springs)</t>
  </si>
  <si>
    <t>Palisade Sunrise</t>
  </si>
  <si>
    <t>Monte Vista</t>
  </si>
  <si>
    <t>Wet Mountain Valley (Westcliffe), The</t>
  </si>
  <si>
    <t>Glenwood Springs</t>
  </si>
  <si>
    <t>Durango</t>
  </si>
  <si>
    <t>North Colorado Springs</t>
  </si>
  <si>
    <t>East Colorado Springs</t>
  </si>
  <si>
    <t>Snowmass Village</t>
  </si>
  <si>
    <t>Grand Junction</t>
  </si>
  <si>
    <t>Vail</t>
  </si>
  <si>
    <t>Montrose</t>
  </si>
  <si>
    <t>Buena Vista</t>
  </si>
  <si>
    <t>Clifton-Mount Garfield</t>
  </si>
  <si>
    <t>Conejos County-La Jara</t>
  </si>
  <si>
    <t>Creede</t>
  </si>
  <si>
    <t>Fruita</t>
  </si>
  <si>
    <t>La Veta</t>
  </si>
  <si>
    <t>Lamar Sunrise</t>
  </si>
  <si>
    <t>Minnequa (Pueblo)</t>
  </si>
  <si>
    <t>Mt. Sopris (Carbondale)</t>
  </si>
  <si>
    <t>Olathe</t>
  </si>
  <si>
    <t>Pikes Peak</t>
  </si>
  <si>
    <t>Broadmoor District (Colorado Springs)</t>
  </si>
  <si>
    <t>Aspen</t>
  </si>
  <si>
    <t>Crested Butte</t>
  </si>
  <si>
    <t>Dolores</t>
  </si>
  <si>
    <t>Edwards</t>
  </si>
  <si>
    <t>Telluride</t>
  </si>
  <si>
    <t>Durango Daybreak</t>
  </si>
  <si>
    <t>Del Norte</t>
  </si>
  <si>
    <t>Cortez</t>
  </si>
  <si>
    <t>Carbondale</t>
  </si>
  <si>
    <t>Rocky Ford</t>
  </si>
  <si>
    <t>Redlands (Grand Junction)</t>
  </si>
  <si>
    <t>Durango High Noon</t>
  </si>
  <si>
    <t>Rampart Range, Colorado Springs</t>
  </si>
  <si>
    <t>Lamar</t>
  </si>
  <si>
    <t>Rifle</t>
  </si>
  <si>
    <t>Cedaredge</t>
  </si>
  <si>
    <t>Gunnison</t>
  </si>
  <si>
    <t>Pikes Peak (Woodland Park)</t>
  </si>
  <si>
    <t>District 5520</t>
  </si>
  <si>
    <t>Belen</t>
  </si>
  <si>
    <t>Espanola</t>
  </si>
  <si>
    <t>Marfa</t>
  </si>
  <si>
    <t>East El Paso</t>
  </si>
  <si>
    <t>Santa Rosa</t>
  </si>
  <si>
    <t>Truth or Consequences</t>
  </si>
  <si>
    <t>Franklin Mountains-El Paso</t>
  </si>
  <si>
    <t>Socorro</t>
  </si>
  <si>
    <t>Deming</t>
  </si>
  <si>
    <t>Santa Fe del Sur</t>
  </si>
  <si>
    <t>Albuquerque Del Sol</t>
  </si>
  <si>
    <t>Ruidoso</t>
  </si>
  <si>
    <t>Las Vegas</t>
  </si>
  <si>
    <t>Gallup</t>
  </si>
  <si>
    <t>Santa Fe</t>
  </si>
  <si>
    <t>Albuquerque Sandia</t>
  </si>
  <si>
    <t>Clovis</t>
  </si>
  <si>
    <t>Los Lunas</t>
  </si>
  <si>
    <t>Silver City</t>
  </si>
  <si>
    <t>Moriarty</t>
  </si>
  <si>
    <t>Raton</t>
  </si>
  <si>
    <t>Anthony</t>
  </si>
  <si>
    <t>El Paso, Camino Real</t>
  </si>
  <si>
    <t>Los Alamos</t>
  </si>
  <si>
    <t>Artesia</t>
  </si>
  <si>
    <t>San Juan County East</t>
  </si>
  <si>
    <t>Alamogordo</t>
  </si>
  <si>
    <t>Las Cruces (Rio Grande)</t>
  </si>
  <si>
    <t>White Sands (Alamogordo)</t>
  </si>
  <si>
    <t>Las Cruces-Mesilla Valley</t>
  </si>
  <si>
    <t>Roswell</t>
  </si>
  <si>
    <t>Carlsbad</t>
  </si>
  <si>
    <t>Clovis-High Plains</t>
  </si>
  <si>
    <t>Estancia</t>
  </si>
  <si>
    <t>Eunice</t>
  </si>
  <si>
    <t>Melrose</t>
  </si>
  <si>
    <t>Roswell Sunrise</t>
  </si>
  <si>
    <t>Santa Fe Centro</t>
  </si>
  <si>
    <t>Taos</t>
  </si>
  <si>
    <t>Tucumcari</t>
  </si>
  <si>
    <t>Vaughn</t>
  </si>
  <si>
    <t>Bernalillo-Coronado</t>
  </si>
  <si>
    <t>Rio Rancho</t>
  </si>
  <si>
    <t>Albuquerque</t>
  </si>
  <si>
    <t>Taos-Milagro</t>
  </si>
  <si>
    <t>Albuquerque Del Norte</t>
  </si>
  <si>
    <t>Hobbs</t>
  </si>
  <si>
    <t>Lovington</t>
  </si>
  <si>
    <t>West El Paso</t>
  </si>
  <si>
    <t>Mountainair</t>
  </si>
  <si>
    <t>Fort Stockton</t>
  </si>
  <si>
    <t>Las Cruces</t>
  </si>
  <si>
    <t>Texico, N.M.-Farwell</t>
  </si>
  <si>
    <t>El Paso</t>
  </si>
  <si>
    <t>Farmington</t>
  </si>
  <si>
    <t>Portales</t>
  </si>
  <si>
    <t>Rio Rancho Sunrise</t>
  </si>
  <si>
    <t>Van Horn</t>
  </si>
  <si>
    <t>Angel Fire</t>
  </si>
  <si>
    <t>Roswell-Pecos Valley</t>
  </si>
  <si>
    <t>Northeast El Paso</t>
  </si>
  <si>
    <t>Clayton</t>
  </si>
  <si>
    <t>El Paso Sunrise</t>
  </si>
  <si>
    <t>Elephant Butte</t>
  </si>
  <si>
    <t>Tularosa</t>
  </si>
  <si>
    <t>Albuquerque Rio Grande</t>
  </si>
  <si>
    <t>Fort Sumner</t>
  </si>
  <si>
    <t>Chama Valley</t>
  </si>
  <si>
    <t>Carrizozo</t>
  </si>
  <si>
    <t>Alpine</t>
  </si>
  <si>
    <t>Albuquerque Metro</t>
  </si>
  <si>
    <t>El Paso Vista Hills</t>
  </si>
  <si>
    <t>District 5610</t>
  </si>
  <si>
    <t>Centerville</t>
  </si>
  <si>
    <t>Marshall Sunrise</t>
  </si>
  <si>
    <t>Rapid City Evening</t>
  </si>
  <si>
    <t>Rock Valley</t>
  </si>
  <si>
    <t>Mapleton</t>
  </si>
  <si>
    <t>Wagner</t>
  </si>
  <si>
    <t>Sioux Falls West</t>
  </si>
  <si>
    <t>Tyndall</t>
  </si>
  <si>
    <t>Pierre-Fort Pierre</t>
  </si>
  <si>
    <t>South Sioux City</t>
  </si>
  <si>
    <t>Sioux City</t>
  </si>
  <si>
    <t>Vermillion</t>
  </si>
  <si>
    <t>Sibley</t>
  </si>
  <si>
    <t>Spearfish-Northern Black Hills</t>
  </si>
  <si>
    <t>Sioux Falls North</t>
  </si>
  <si>
    <t>Sioux Falls South</t>
  </si>
  <si>
    <t>Downtown Sioux Falls</t>
  </si>
  <si>
    <t>Canby</t>
  </si>
  <si>
    <t>Gettysburg</t>
  </si>
  <si>
    <t>Gregory</t>
  </si>
  <si>
    <t>Le Mars</t>
  </si>
  <si>
    <t>Rapid City Rushmore</t>
  </si>
  <si>
    <t>Scotland</t>
  </si>
  <si>
    <t>Springfield</t>
  </si>
  <si>
    <t>Suburban Sioux City</t>
  </si>
  <si>
    <t>Deadwood</t>
  </si>
  <si>
    <t>Hawarden</t>
  </si>
  <si>
    <t>Hill City</t>
  </si>
  <si>
    <t>Sioux Falls East</t>
  </si>
  <si>
    <t>Sturgis</t>
  </si>
  <si>
    <t>Watertown</t>
  </si>
  <si>
    <t>Mitchell</t>
  </si>
  <si>
    <t>Luverne</t>
  </si>
  <si>
    <t>Winner</t>
  </si>
  <si>
    <t>Brookings</t>
  </si>
  <si>
    <t>Rapid City</t>
  </si>
  <si>
    <t>Marshall</t>
  </si>
  <si>
    <t>Mobridge</t>
  </si>
  <si>
    <t>Minneota</t>
  </si>
  <si>
    <t>Denison</t>
  </si>
  <si>
    <t>Canton</t>
  </si>
  <si>
    <t>Cherokee</t>
  </si>
  <si>
    <t>Hot Springs</t>
  </si>
  <si>
    <t>Custer</t>
  </si>
  <si>
    <t>Yankton</t>
  </si>
  <si>
    <t>Clark</t>
  </si>
  <si>
    <t>Madison</t>
  </si>
  <si>
    <t>Huron</t>
  </si>
  <si>
    <t>District 5670</t>
  </si>
  <si>
    <t>E-Club of Heart of America District 5670</t>
  </si>
  <si>
    <t>Norton</t>
  </si>
  <si>
    <t>Phillipsburg</t>
  </si>
  <si>
    <t>Great Bend</t>
  </si>
  <si>
    <t>Smith Center</t>
  </si>
  <si>
    <t>Russell</t>
  </si>
  <si>
    <t>Colby</t>
  </si>
  <si>
    <t>Hays</t>
  </si>
  <si>
    <t>Ness City</t>
  </si>
  <si>
    <t>McPherson</t>
  </si>
  <si>
    <t>Downs</t>
  </si>
  <si>
    <t>Ellinwood</t>
  </si>
  <si>
    <t>Ellis</t>
  </si>
  <si>
    <t>Leoti</t>
  </si>
  <si>
    <t>Lindsborg</t>
  </si>
  <si>
    <t>Oberlin</t>
  </si>
  <si>
    <t>Osborne</t>
  </si>
  <si>
    <t>Sharon Springs</t>
  </si>
  <si>
    <t>Stockton</t>
  </si>
  <si>
    <t>Dighton</t>
  </si>
  <si>
    <t>Quinter</t>
  </si>
  <si>
    <t>Salina Sunrise</t>
  </si>
  <si>
    <t>Tribune</t>
  </si>
  <si>
    <t>Salina</t>
  </si>
  <si>
    <t>Goodland</t>
  </si>
  <si>
    <t>Washington</t>
  </si>
  <si>
    <t>Atwood</t>
  </si>
  <si>
    <t>Hoxie</t>
  </si>
  <si>
    <t>Abilene</t>
  </si>
  <si>
    <t>Lyons</t>
  </si>
  <si>
    <t>Clay Center</t>
  </si>
  <si>
    <t>Concordia</t>
  </si>
  <si>
    <t>Beloit</t>
  </si>
  <si>
    <t>Hays Sunrise</t>
  </si>
  <si>
    <t>District 5690</t>
  </si>
  <si>
    <t>Beaver</t>
  </si>
  <si>
    <t>Texhoma</t>
  </si>
  <si>
    <t>Boise City</t>
  </si>
  <si>
    <t>Arkansas City</t>
  </si>
  <si>
    <t>Winfield</t>
  </si>
  <si>
    <t>Newton</t>
  </si>
  <si>
    <t>Ulysses</t>
  </si>
  <si>
    <t>Garden City</t>
  </si>
  <si>
    <t>Andover</t>
  </si>
  <si>
    <t>Augusta</t>
  </si>
  <si>
    <t>Cimarron</t>
  </si>
  <si>
    <t>El Dorado</t>
  </si>
  <si>
    <t>Guymon</t>
  </si>
  <si>
    <t>Kingman</t>
  </si>
  <si>
    <t>Kinsley</t>
  </si>
  <si>
    <t>Wellington</t>
  </si>
  <si>
    <t>West Wichita</t>
  </si>
  <si>
    <t>Wichita</t>
  </si>
  <si>
    <t>East Wichita</t>
  </si>
  <si>
    <t>Hutchinson</t>
  </si>
  <si>
    <t>West Sedgwick County-Sunrise</t>
  </si>
  <si>
    <t>Liberal</t>
  </si>
  <si>
    <t>Derby</t>
  </si>
  <si>
    <t>Johnson</t>
  </si>
  <si>
    <t>Pratt</t>
  </si>
  <si>
    <t>Greensburg</t>
  </si>
  <si>
    <t>Dodge City</t>
  </si>
  <si>
    <t>Hugoton</t>
  </si>
  <si>
    <t>Sublette</t>
  </si>
  <si>
    <t>Larned</t>
  </si>
  <si>
    <t>Old Town Wichita</t>
  </si>
  <si>
    <t>Syracuse</t>
  </si>
  <si>
    <t>District 5710</t>
  </si>
  <si>
    <t>Olathe-Santa Fe Trail</t>
  </si>
  <si>
    <t>Ottawa</t>
  </si>
  <si>
    <t>Bonner Springs</t>
  </si>
  <si>
    <t>Baldwin City</t>
  </si>
  <si>
    <t>Village West (Kansas City)</t>
  </si>
  <si>
    <t>Lawrence Central</t>
  </si>
  <si>
    <t>Louisburg</t>
  </si>
  <si>
    <t>Valley Heights, Blue Rapids</t>
  </si>
  <si>
    <t>Manhattan Konza</t>
  </si>
  <si>
    <t>Kansas City</t>
  </si>
  <si>
    <t>Marysville</t>
  </si>
  <si>
    <t>Leavenworth</t>
  </si>
  <si>
    <t>Leawood</t>
  </si>
  <si>
    <t>Johnson County</t>
  </si>
  <si>
    <t>Osawatomie</t>
  </si>
  <si>
    <t>Shawnee Mission</t>
  </si>
  <si>
    <t>Overbrook</t>
  </si>
  <si>
    <t>Western Johnson County</t>
  </si>
  <si>
    <t>Junction City</t>
  </si>
  <si>
    <t>Overland Park South</t>
  </si>
  <si>
    <t>Jayhawk Breakfast Lawrence</t>
  </si>
  <si>
    <t>Gardner</t>
  </si>
  <si>
    <t>Atchison</t>
  </si>
  <si>
    <t>Lawrence</t>
  </si>
  <si>
    <t>Alma</t>
  </si>
  <si>
    <t>Blue Valley (Overland Park)</t>
  </si>
  <si>
    <t>Burlingame</t>
  </si>
  <si>
    <t>Emporia</t>
  </si>
  <si>
    <t>Emporia Sunrise</t>
  </si>
  <si>
    <t>Oskaloosa</t>
  </si>
  <si>
    <t>Seneca</t>
  </si>
  <si>
    <t>Topeka West</t>
  </si>
  <si>
    <t>Shawnee</t>
  </si>
  <si>
    <t>Council Grove</t>
  </si>
  <si>
    <t>Paola</t>
  </si>
  <si>
    <t>Overland Park</t>
  </si>
  <si>
    <t>Topeka South</t>
  </si>
  <si>
    <t>Topeka</t>
  </si>
  <si>
    <t>Holton</t>
  </si>
  <si>
    <t>Frankfort</t>
  </si>
  <si>
    <t>Garnett</t>
  </si>
  <si>
    <t>De Soto</t>
  </si>
  <si>
    <t>Howard</t>
  </si>
  <si>
    <t>Lenexa</t>
  </si>
  <si>
    <t>Topeka North</t>
  </si>
  <si>
    <t>Valley Falls</t>
  </si>
  <si>
    <t>Johnson County-Sunset</t>
  </si>
  <si>
    <t>Spring Hill</t>
  </si>
  <si>
    <t>Junction City-Flint Hills</t>
  </si>
  <si>
    <t>District 5730</t>
  </si>
  <si>
    <t>Brownfield</t>
  </si>
  <si>
    <t>Childress</t>
  </si>
  <si>
    <t>Midland North</t>
  </si>
  <si>
    <t>Amarillo South</t>
  </si>
  <si>
    <t>Odessa East</t>
  </si>
  <si>
    <t>Dumas</t>
  </si>
  <si>
    <t>Seminole</t>
  </si>
  <si>
    <t>Pampa</t>
  </si>
  <si>
    <t>Pecos</t>
  </si>
  <si>
    <t>Monahans</t>
  </si>
  <si>
    <t>Seagraves</t>
  </si>
  <si>
    <t>Midland</t>
  </si>
  <si>
    <t>Borger</t>
  </si>
  <si>
    <t>Midland West</t>
  </si>
  <si>
    <t>Snyder</t>
  </si>
  <si>
    <t>Odessa</t>
  </si>
  <si>
    <t>Canyon</t>
  </si>
  <si>
    <t>Levelland Breakfast</t>
  </si>
  <si>
    <t>Greater Big Spring</t>
  </si>
  <si>
    <t>Plainview</t>
  </si>
  <si>
    <t>Dimmitt</t>
  </si>
  <si>
    <t>Lamesa</t>
  </si>
  <si>
    <t>Amarillo East</t>
  </si>
  <si>
    <t>Canadian</t>
  </si>
  <si>
    <t>Clarendon</t>
  </si>
  <si>
    <t>Colorado City</t>
  </si>
  <si>
    <t>Dalhart</t>
  </si>
  <si>
    <t>Denver City</t>
  </si>
  <si>
    <t>Floydada</t>
  </si>
  <si>
    <t>Greater Lubbock</t>
  </si>
  <si>
    <t>Hereford</t>
  </si>
  <si>
    <t>Lockney</t>
  </si>
  <si>
    <t>Memphis</t>
  </si>
  <si>
    <t>Midland Daybreak</t>
  </si>
  <si>
    <t>O'Donnell</t>
  </si>
  <si>
    <t>Pampa Sunrise</t>
  </si>
  <si>
    <t>Plainview Sunrise</t>
  </si>
  <si>
    <t>Post</t>
  </si>
  <si>
    <t>Ralls</t>
  </si>
  <si>
    <t>Slaton</t>
  </si>
  <si>
    <t>Lubbock</t>
  </si>
  <si>
    <t>Muleshoe</t>
  </si>
  <si>
    <t>Sweetwater</t>
  </si>
  <si>
    <t>Shamrock</t>
  </si>
  <si>
    <t>Spearman</t>
  </si>
  <si>
    <t>Amarillo West</t>
  </si>
  <si>
    <t>Tahoka</t>
  </si>
  <si>
    <t>Metropolitan Lubbock</t>
  </si>
  <si>
    <t>Greater Southwest Lubbock</t>
  </si>
  <si>
    <t>Perryton</t>
  </si>
  <si>
    <t>Andrews</t>
  </si>
  <si>
    <t>Levelland</t>
  </si>
  <si>
    <t>Amarillo</t>
  </si>
  <si>
    <t>Greater Odessa</t>
  </si>
  <si>
    <t>Littlefield</t>
  </si>
  <si>
    <t>Big Spring</t>
  </si>
  <si>
    <t>Kermit</t>
  </si>
  <si>
    <t>Panhandle</t>
  </si>
  <si>
    <t>Tulia</t>
  </si>
  <si>
    <t>Oklahoma City Midtown</t>
  </si>
  <si>
    <t>Cushing</t>
  </si>
  <si>
    <t>Clinton</t>
  </si>
  <si>
    <t>Mustang</t>
  </si>
  <si>
    <t>Stillwater</t>
  </si>
  <si>
    <t>Cleveland</t>
  </si>
  <si>
    <t>Alva</t>
  </si>
  <si>
    <t>Pawhuska</t>
  </si>
  <si>
    <t>Gage</t>
  </si>
  <si>
    <t>Perry</t>
  </si>
  <si>
    <t>Ponca City</t>
  </si>
  <si>
    <t>Oklahoma City</t>
  </si>
  <si>
    <t>West Oklahoma City</t>
  </si>
  <si>
    <t>Bricktown Oklahoma City</t>
  </si>
  <si>
    <t>Barnsdall</t>
  </si>
  <si>
    <t>Blackwell</t>
  </si>
  <si>
    <t>Capitol (Oklahoma City)</t>
  </si>
  <si>
    <t>Del City</t>
  </si>
  <si>
    <t>Edmond Boulevard</t>
  </si>
  <si>
    <t>Edmond Central</t>
  </si>
  <si>
    <t>Fairview</t>
  </si>
  <si>
    <t>Garber</t>
  </si>
  <si>
    <t>Hominy</t>
  </si>
  <si>
    <t>Newkirk</t>
  </si>
  <si>
    <t>OKC Sunrise</t>
  </si>
  <si>
    <t>Oklahoma City Heartland</t>
  </si>
  <si>
    <t>Pawnee</t>
  </si>
  <si>
    <t>Ponca City Pioneer</t>
  </si>
  <si>
    <t>Yale</t>
  </si>
  <si>
    <t>Yukon</t>
  </si>
  <si>
    <t>Enid</t>
  </si>
  <si>
    <t>South Oklahoma City</t>
  </si>
  <si>
    <t>Kingfisher</t>
  </si>
  <si>
    <t>East Oklahoma County</t>
  </si>
  <si>
    <t>Midwest City</t>
  </si>
  <si>
    <t>Stillwater Centennial</t>
  </si>
  <si>
    <t>Stillwater-Frontier</t>
  </si>
  <si>
    <t>Guthrie</t>
  </si>
  <si>
    <t>Edmond</t>
  </si>
  <si>
    <t>Edmond Summit</t>
  </si>
  <si>
    <t>Woodward</t>
  </si>
  <si>
    <t>Geary-Hinton</t>
  </si>
  <si>
    <t>El Reno</t>
  </si>
  <si>
    <t>Weatherford</t>
  </si>
  <si>
    <t>North Oklahoma City</t>
  </si>
  <si>
    <t>Chandler</t>
  </si>
  <si>
    <t>North West Oklahoma City</t>
  </si>
  <si>
    <t>Binger</t>
  </si>
  <si>
    <t>Cyril</t>
  </si>
  <si>
    <t>Sulphur</t>
  </si>
  <si>
    <t>Wewoka</t>
  </si>
  <si>
    <t>Ardmore (Arbuckle Sunrise)</t>
  </si>
  <si>
    <t>Waurika</t>
  </si>
  <si>
    <t>Durant</t>
  </si>
  <si>
    <t>Duncan</t>
  </si>
  <si>
    <t>Elk City</t>
  </si>
  <si>
    <t>Walters</t>
  </si>
  <si>
    <t>Ada Sunrise</t>
  </si>
  <si>
    <t>Norman</t>
  </si>
  <si>
    <t>Ardmore</t>
  </si>
  <si>
    <t>Altus</t>
  </si>
  <si>
    <t>Ada</t>
  </si>
  <si>
    <t>Apache</t>
  </si>
  <si>
    <t>Atoka</t>
  </si>
  <si>
    <t>Carnegie</t>
  </si>
  <si>
    <t>Cordell</t>
  </si>
  <si>
    <t>Erick</t>
  </si>
  <si>
    <t>Fort Cobb</t>
  </si>
  <si>
    <t>Holdenville</t>
  </si>
  <si>
    <t>Lawton West</t>
  </si>
  <si>
    <t>Lindsay</t>
  </si>
  <si>
    <t>Moore</t>
  </si>
  <si>
    <t>Mountain View</t>
  </si>
  <si>
    <t>Norman-Cross Timbers</t>
  </si>
  <si>
    <t>Norman-Legacy</t>
  </si>
  <si>
    <t>Pauls Valley</t>
  </si>
  <si>
    <t>Sayre</t>
  </si>
  <si>
    <t>Tecumseh</t>
  </si>
  <si>
    <t>Norman-Sooner</t>
  </si>
  <si>
    <t>Purcell</t>
  </si>
  <si>
    <t>Anadarko</t>
  </si>
  <si>
    <t>Greater Lawton</t>
  </si>
  <si>
    <t>Chickasha</t>
  </si>
  <si>
    <t>Frederick</t>
  </si>
  <si>
    <t>Hobart</t>
  </si>
  <si>
    <t>Wilson</t>
  </si>
  <si>
    <t>District 5790</t>
  </si>
  <si>
    <t>Lake Ray Roberts (Pilot Point/Aubrey)</t>
  </si>
  <si>
    <t>Arlington (South)</t>
  </si>
  <si>
    <t>Fort Worth-International</t>
  </si>
  <si>
    <t>Eastland</t>
  </si>
  <si>
    <t>Cisco</t>
  </si>
  <si>
    <t>Coleman</t>
  </si>
  <si>
    <t>Arlington Great Southwest</t>
  </si>
  <si>
    <t>Abilene Wednesday</t>
  </si>
  <si>
    <t>Azle</t>
  </si>
  <si>
    <t>Fort Worth Southwest</t>
  </si>
  <si>
    <t>Mid-Cities Pacesetters (Bedford)</t>
  </si>
  <si>
    <t>Lewisville (Morning)</t>
  </si>
  <si>
    <t>Hamlin</t>
  </si>
  <si>
    <t>Crowell</t>
  </si>
  <si>
    <t>Fort Worth</t>
  </si>
  <si>
    <t>Metroport (Southlake)</t>
  </si>
  <si>
    <t>Denton</t>
  </si>
  <si>
    <t>Arlington</t>
  </si>
  <si>
    <t>Denton Morning</t>
  </si>
  <si>
    <t>Burleson</t>
  </si>
  <si>
    <t>Grapevine</t>
  </si>
  <si>
    <t>Hurst-Euless-Bedford</t>
  </si>
  <si>
    <t>Fort Worth-South</t>
  </si>
  <si>
    <t>Arlington (Sunrise)</t>
  </si>
  <si>
    <t>Decatur</t>
  </si>
  <si>
    <t>Haskell</t>
  </si>
  <si>
    <t>Highland Village</t>
  </si>
  <si>
    <t>Burkburnett</t>
  </si>
  <si>
    <t>Arlington (North)</t>
  </si>
  <si>
    <t>Cleburne</t>
  </si>
  <si>
    <t>Lewisville</t>
  </si>
  <si>
    <t>Aledo</t>
  </si>
  <si>
    <t>Benbrook</t>
  </si>
  <si>
    <t>Breckenridge</t>
  </si>
  <si>
    <t>Brownwood (Heart-of-Texas)</t>
  </si>
  <si>
    <t>Burleson Area Mid Day</t>
  </si>
  <si>
    <t>Colleyville</t>
  </si>
  <si>
    <t>Colony, The</t>
  </si>
  <si>
    <t>Crowley</t>
  </si>
  <si>
    <t>Dallas-Fort Worth Airport</t>
  </si>
  <si>
    <t>Dublin</t>
  </si>
  <si>
    <t>Electra</t>
  </si>
  <si>
    <t>Fort Worth Stockyards</t>
  </si>
  <si>
    <t>Golden Triangle (NE Tarrant County)</t>
  </si>
  <si>
    <t>Grandview</t>
  </si>
  <si>
    <t>Kennedale</t>
  </si>
  <si>
    <t>Mansfield Sunrise</t>
  </si>
  <si>
    <t>Nocona</t>
  </si>
  <si>
    <t>North Hills</t>
  </si>
  <si>
    <t>Olney</t>
  </si>
  <si>
    <t>Quanah</t>
  </si>
  <si>
    <t>Ranger</t>
  </si>
  <si>
    <t>Roanoke</t>
  </si>
  <si>
    <t>Sanger</t>
  </si>
  <si>
    <t>Stamford</t>
  </si>
  <si>
    <t>Stephenville</t>
  </si>
  <si>
    <t>Wichita Falls</t>
  </si>
  <si>
    <t>Mansfield</t>
  </si>
  <si>
    <t>Arlington West</t>
  </si>
  <si>
    <t>Brownwood</t>
  </si>
  <si>
    <t>Mineral Wells</t>
  </si>
  <si>
    <t>Western Fort Worth</t>
  </si>
  <si>
    <t>Bowie</t>
  </si>
  <si>
    <t>Gainesville</t>
  </si>
  <si>
    <t>Eagle Mountain-Saginaw</t>
  </si>
  <si>
    <t>Granbury</t>
  </si>
  <si>
    <t>Southwest Wichita Falls</t>
  </si>
  <si>
    <t>Vernon</t>
  </si>
  <si>
    <t>Iowa Park</t>
  </si>
  <si>
    <t>Wichita Falls (North)</t>
  </si>
  <si>
    <t>Flower Mound</t>
  </si>
  <si>
    <t>Graham</t>
  </si>
  <si>
    <t>Abilene Southwest</t>
  </si>
  <si>
    <t>Southlake</t>
  </si>
  <si>
    <t>Fort Worth East</t>
  </si>
  <si>
    <t>Keller</t>
  </si>
  <si>
    <t>Arlington Sunset</t>
  </si>
  <si>
    <t>McKinney Sunrise</t>
  </si>
  <si>
    <t>Lake Texoma (Pottsboro)</t>
  </si>
  <si>
    <t>Ennis</t>
  </si>
  <si>
    <t>Dallas-Uptown</t>
  </si>
  <si>
    <t>East Dallas</t>
  </si>
  <si>
    <t>Whitesboro</t>
  </si>
  <si>
    <t>Hurricane Creek</t>
  </si>
  <si>
    <t>Addison</t>
  </si>
  <si>
    <t>Carrollton-Farmers Branch</t>
  </si>
  <si>
    <t>Dallas</t>
  </si>
  <si>
    <t>Allen Sunrise</t>
  </si>
  <si>
    <t>Richardson East</t>
  </si>
  <si>
    <t>Preston Trail (Celina)</t>
  </si>
  <si>
    <t>Duncanville</t>
  </si>
  <si>
    <t>Preston Center (Dallas)</t>
  </si>
  <si>
    <t>Farmersville</t>
  </si>
  <si>
    <t>Grayson County</t>
  </si>
  <si>
    <t>Wylie East Fork</t>
  </si>
  <si>
    <t>Plano Metro</t>
  </si>
  <si>
    <t>Commerce</t>
  </si>
  <si>
    <t>Dallas North</t>
  </si>
  <si>
    <t>Dallas Trinity</t>
  </si>
  <si>
    <t>Fair Park (Dallas)</t>
  </si>
  <si>
    <t>Farmers Branch</t>
  </si>
  <si>
    <t>Garland-Lakeside</t>
  </si>
  <si>
    <t>Grand Prairie Metro</t>
  </si>
  <si>
    <t>Plano West</t>
  </si>
  <si>
    <t>Richardson</t>
  </si>
  <si>
    <t>Rowlett</t>
  </si>
  <si>
    <t>Waxahachie</t>
  </si>
  <si>
    <t>Park Cities (Dallas)</t>
  </si>
  <si>
    <t>Frisco</t>
  </si>
  <si>
    <t>North Texas Pioneers, Plano</t>
  </si>
  <si>
    <t>Greenville</t>
  </si>
  <si>
    <t>Mesquite</t>
  </si>
  <si>
    <t>Coppell</t>
  </si>
  <si>
    <t>Bonham</t>
  </si>
  <si>
    <t>Irving Sunrise</t>
  </si>
  <si>
    <t>White Rock (Dallas)</t>
  </si>
  <si>
    <t>McKinney</t>
  </si>
  <si>
    <t>Garland</t>
  </si>
  <si>
    <t>Allen</t>
  </si>
  <si>
    <t>Terrell</t>
  </si>
  <si>
    <t>Plano</t>
  </si>
  <si>
    <t>Rockwall</t>
  </si>
  <si>
    <t>Greenville Daybreak</t>
  </si>
  <si>
    <t>Grand Prairie</t>
  </si>
  <si>
    <t>Royse City</t>
  </si>
  <si>
    <t>Sherman</t>
  </si>
  <si>
    <t>Plano Sunrise</t>
  </si>
  <si>
    <t>Midlothian</t>
  </si>
  <si>
    <t>Irving Las Colinas</t>
  </si>
  <si>
    <t>Cedar Hill</t>
  </si>
  <si>
    <t>Rockwall Breakfast</t>
  </si>
  <si>
    <t>Frisco Sunrise</t>
  </si>
  <si>
    <t>Prestonwood (Dallas)</t>
  </si>
  <si>
    <t>Lancaster</t>
  </si>
  <si>
    <t>Addison Midday</t>
  </si>
  <si>
    <t>Melissa</t>
  </si>
  <si>
    <t>Prosper</t>
  </si>
  <si>
    <t>San Antonio-South</t>
  </si>
  <si>
    <t>Gonzales</t>
  </si>
  <si>
    <t>Dripping Springs</t>
  </si>
  <si>
    <t>Canyon Lake</t>
  </si>
  <si>
    <t>Fredericksburg-Morning</t>
  </si>
  <si>
    <t>San Antonio Mission Trail</t>
  </si>
  <si>
    <t>Boerne Sunrise</t>
  </si>
  <si>
    <t>Kerrville</t>
  </si>
  <si>
    <t>Boerne</t>
  </si>
  <si>
    <t>Karnes City</t>
  </si>
  <si>
    <t>Hondo/D'Hanis</t>
  </si>
  <si>
    <t>San Saba</t>
  </si>
  <si>
    <t>Stone Oak, San Antonio</t>
  </si>
  <si>
    <t>Beeville</t>
  </si>
  <si>
    <t>Randolph Metrocom</t>
  </si>
  <si>
    <t>Fredericksburg</t>
  </si>
  <si>
    <t>San Angelo Sunrise</t>
  </si>
  <si>
    <t>Brady</t>
  </si>
  <si>
    <t>Kerrville-Morning</t>
  </si>
  <si>
    <t>Jourdanton</t>
  </si>
  <si>
    <t>Junction</t>
  </si>
  <si>
    <t>Boerne-Moontime</t>
  </si>
  <si>
    <t>Cuero</t>
  </si>
  <si>
    <t>San Antonio</t>
  </si>
  <si>
    <t>San Angelo</t>
  </si>
  <si>
    <t>Alamo Heights</t>
  </si>
  <si>
    <t>Fair Oaks Ranch</t>
  </si>
  <si>
    <t>New Braunfels</t>
  </si>
  <si>
    <t>New Braunfels Downtown</t>
  </si>
  <si>
    <t>Ballinger</t>
  </si>
  <si>
    <t>Brackettville</t>
  </si>
  <si>
    <t>Carrizo Springs</t>
  </si>
  <si>
    <t>Del Rio Morning</t>
  </si>
  <si>
    <t>Kyle</t>
  </si>
  <si>
    <t>Medina</t>
  </si>
  <si>
    <t>Medina Valley-Castroville</t>
  </si>
  <si>
    <t>Menard</t>
  </si>
  <si>
    <t>New Braunfels Evening</t>
  </si>
  <si>
    <t>Pearsall</t>
  </si>
  <si>
    <t>Pettus</t>
  </si>
  <si>
    <t>Pleasanton</t>
  </si>
  <si>
    <t>San Angelo West</t>
  </si>
  <si>
    <t>San Antonio Riverwalk</t>
  </si>
  <si>
    <t>San Antonio-Amigos Internacionales</t>
  </si>
  <si>
    <t>San Antonio-Leon Valley</t>
  </si>
  <si>
    <t>Del Rio</t>
  </si>
  <si>
    <t>San Antonio North Central</t>
  </si>
  <si>
    <t>Seguin</t>
  </si>
  <si>
    <t>Greater San Marcos</t>
  </si>
  <si>
    <t>San Antonio-Oak Hills</t>
  </si>
  <si>
    <t>San Antonio Airport</t>
  </si>
  <si>
    <t>Kenedy</t>
  </si>
  <si>
    <t>Seguin Sunrise</t>
  </si>
  <si>
    <t>Wimberley</t>
  </si>
  <si>
    <t>Fredericksburg-Nimitz</t>
  </si>
  <si>
    <t>San Marcos</t>
  </si>
  <si>
    <t>San Antonio West</t>
  </si>
  <si>
    <t>Med Center-San Antonio</t>
  </si>
  <si>
    <t>Eagle Pass</t>
  </si>
  <si>
    <t>San Antonio Northwest</t>
  </si>
  <si>
    <t>Poteet</t>
  </si>
  <si>
    <t>San Antonio at the Dominion</t>
  </si>
  <si>
    <t>San Antonio Northeast</t>
  </si>
  <si>
    <t>Uvalde</t>
  </si>
  <si>
    <t>Floresville</t>
  </si>
  <si>
    <t>San Antonio Sunrise</t>
  </si>
  <si>
    <t>San Antonio Alamo Ranch</t>
  </si>
  <si>
    <t>Belton</t>
  </si>
  <si>
    <t>Killeen Evening</t>
  </si>
  <si>
    <t>Marlin</t>
  </si>
  <si>
    <t>Hutto</t>
  </si>
  <si>
    <t>Harker Heights</t>
  </si>
  <si>
    <t>Flatonia</t>
  </si>
  <si>
    <t>Cedar Park</t>
  </si>
  <si>
    <t>Marble Falls</t>
  </si>
  <si>
    <t>Corsicana</t>
  </si>
  <si>
    <t>Austin Westlake</t>
  </si>
  <si>
    <t>Itasca</t>
  </si>
  <si>
    <t>Temple-South</t>
  </si>
  <si>
    <t>Giddings</t>
  </si>
  <si>
    <t>Lexington</t>
  </si>
  <si>
    <t>Shiner</t>
  </si>
  <si>
    <t>Austin</t>
  </si>
  <si>
    <t>Waco Sunrise</t>
  </si>
  <si>
    <t>Austin Cosmopolitan</t>
  </si>
  <si>
    <t>Temple</t>
  </si>
  <si>
    <t>Austin-North by Northeast</t>
  </si>
  <si>
    <t>Bosque County (Clifton)</t>
  </si>
  <si>
    <t>Burnet</t>
  </si>
  <si>
    <t>Cedar Creek</t>
  </si>
  <si>
    <t>Pflugerville</t>
  </si>
  <si>
    <t>Waco-Lake Brazos</t>
  </si>
  <si>
    <t>Austin Capitol</t>
  </si>
  <si>
    <t>Austin Centennial</t>
  </si>
  <si>
    <t>Austin Northeast</t>
  </si>
  <si>
    <t>Austin-Onion Creek</t>
  </si>
  <si>
    <t>Austin-Silicon Hills</t>
  </si>
  <si>
    <t>East Austin</t>
  </si>
  <si>
    <t>E-Club of 5870</t>
  </si>
  <si>
    <t>Elgin</t>
  </si>
  <si>
    <t>Fairfield</t>
  </si>
  <si>
    <t>Georgetown</t>
  </si>
  <si>
    <t>Georgetown (Sunrise)</t>
  </si>
  <si>
    <t>Georgetown-Sun City</t>
  </si>
  <si>
    <t>Hallettsville</t>
  </si>
  <si>
    <t>Lampasas</t>
  </si>
  <si>
    <t>McGregor</t>
  </si>
  <si>
    <t>Schulenburg</t>
  </si>
  <si>
    <t>Somerville</t>
  </si>
  <si>
    <t>Teague</t>
  </si>
  <si>
    <t>Temple Sunrise</t>
  </si>
  <si>
    <t>Waco Elite</t>
  </si>
  <si>
    <t>Northwest Austin</t>
  </si>
  <si>
    <t>Waco</t>
  </si>
  <si>
    <t>Yoakum</t>
  </si>
  <si>
    <t>Hillsboro</t>
  </si>
  <si>
    <t>Round Rock</t>
  </si>
  <si>
    <t>Copperas Cove</t>
  </si>
  <si>
    <t>Bastrop County</t>
  </si>
  <si>
    <t>Marble Falls Daybreak</t>
  </si>
  <si>
    <t>Mexia</t>
  </si>
  <si>
    <t>Taylor</t>
  </si>
  <si>
    <t>Austin University Area</t>
  </si>
  <si>
    <t>South Austin</t>
  </si>
  <si>
    <t>West Austin</t>
  </si>
  <si>
    <t>La Grange</t>
  </si>
  <si>
    <t>Cameron</t>
  </si>
  <si>
    <t>Rockdale</t>
  </si>
  <si>
    <t>Killeen</t>
  </si>
  <si>
    <t>Killeen Heights</t>
  </si>
  <si>
    <t>Lakeway/Lake Travis</t>
  </si>
  <si>
    <t>Round Rock Sunrise</t>
  </si>
  <si>
    <t>Northwest Waco</t>
  </si>
  <si>
    <t>Navarro County/Corsicana</t>
  </si>
  <si>
    <t>Salado</t>
  </si>
  <si>
    <t>E-Club of Houston</t>
  </si>
  <si>
    <t>Katy</t>
  </si>
  <si>
    <t>Cypress-Fairbanks</t>
  </si>
  <si>
    <t>Brazos River, Fulshear</t>
  </si>
  <si>
    <t>Alvin</t>
  </si>
  <si>
    <t>Houston</t>
  </si>
  <si>
    <t>Galena Park/Jacinto City</t>
  </si>
  <si>
    <t>Pearland</t>
  </si>
  <si>
    <t>Space Center (Houston)</t>
  </si>
  <si>
    <t>Galleria Area (Houston)</t>
  </si>
  <si>
    <t>Pasadena-South</t>
  </si>
  <si>
    <t>Hermann Park-Houston</t>
  </si>
  <si>
    <t>Palacios</t>
  </si>
  <si>
    <t>Rosenberg</t>
  </si>
  <si>
    <t>Houston Northwest Sunset</t>
  </si>
  <si>
    <t>Weimar</t>
  </si>
  <si>
    <t>Houston Skyline</t>
  </si>
  <si>
    <t>El Campo</t>
  </si>
  <si>
    <t>University Area of Houston</t>
  </si>
  <si>
    <t>Cinco Ranch</t>
  </si>
  <si>
    <t>Sealy</t>
  </si>
  <si>
    <t>Deer Park</t>
  </si>
  <si>
    <t>Houston Heights</t>
  </si>
  <si>
    <t>Highlands</t>
  </si>
  <si>
    <t>Memorial-Spring Branch (Houston)</t>
  </si>
  <si>
    <t>Alvin Sunrise</t>
  </si>
  <si>
    <t>Baytown</t>
  </si>
  <si>
    <t>Brenham</t>
  </si>
  <si>
    <t>North Shore (Houston)</t>
  </si>
  <si>
    <t>Braes Bayou (Houston)</t>
  </si>
  <si>
    <t>Center City Houston</t>
  </si>
  <si>
    <t>Central Houston</t>
  </si>
  <si>
    <t>Columbus</t>
  </si>
  <si>
    <t>Danbury</t>
  </si>
  <si>
    <t>Eagle Lake</t>
  </si>
  <si>
    <t>Greenspoint (Houston)</t>
  </si>
  <si>
    <t>Houston FM 1960</t>
  </si>
  <si>
    <t>Kingwood</t>
  </si>
  <si>
    <t>North Side (Houston)</t>
  </si>
  <si>
    <t>Richmond</t>
  </si>
  <si>
    <t>Southbelt-Ellington (Houston)</t>
  </si>
  <si>
    <t>Southeast Houston</t>
  </si>
  <si>
    <t>Upper Kirby District (Houston)</t>
  </si>
  <si>
    <t>West Houston</t>
  </si>
  <si>
    <t>Washington County</t>
  </si>
  <si>
    <t>Seabrook</t>
  </si>
  <si>
    <t>Humble</t>
  </si>
  <si>
    <t>Harrisburg (Houston)</t>
  </si>
  <si>
    <t>Bear Creek-Copperfield</t>
  </si>
  <si>
    <t>West U (Houston)</t>
  </si>
  <si>
    <t>Bellaire-Southwest Houston</t>
  </si>
  <si>
    <t>Tomball</t>
  </si>
  <si>
    <t>Sugar Land</t>
  </si>
  <si>
    <t>Angleton</t>
  </si>
  <si>
    <t>Southwest 59 Sunrise (Sugar Land)</t>
  </si>
  <si>
    <t>Wharton</t>
  </si>
  <si>
    <t>Gulfway-Hobby Airport (Houston)</t>
  </si>
  <si>
    <t>Bay City</t>
  </si>
  <si>
    <t>La Porte</t>
  </si>
  <si>
    <t>Willowbrook (Houston)</t>
  </si>
  <si>
    <t>Champions Sunrise (Houston)</t>
  </si>
  <si>
    <t>West Columbia</t>
  </si>
  <si>
    <t>Fort Bend County (Sugar Land)</t>
  </si>
  <si>
    <t>Houston Westchase</t>
  </si>
  <si>
    <t>Pasadena</t>
  </si>
  <si>
    <t>Waller County</t>
  </si>
  <si>
    <t>The Texas Gulf Coast After 5 (Lake Jackson)</t>
  </si>
  <si>
    <t>Sweeny</t>
  </si>
  <si>
    <t>Oyster Creek</t>
  </si>
  <si>
    <t>Sharpstown (Houston)</t>
  </si>
  <si>
    <t>Port Arthur</t>
  </si>
  <si>
    <t>Angelina (Lufkin)</t>
  </si>
  <si>
    <t>League City</t>
  </si>
  <si>
    <t>Woodville</t>
  </si>
  <si>
    <t>Nederland</t>
  </si>
  <si>
    <t>The Mainland (La Marque)</t>
  </si>
  <si>
    <t>Bryan</t>
  </si>
  <si>
    <t>Nacogdoches</t>
  </si>
  <si>
    <t>Magnolia</t>
  </si>
  <si>
    <t>Rusk</t>
  </si>
  <si>
    <t>Huntsville</t>
  </si>
  <si>
    <t>Friendswood</t>
  </si>
  <si>
    <t>Palestine</t>
  </si>
  <si>
    <t>Galveston</t>
  </si>
  <si>
    <t>Woodlands, The</t>
  </si>
  <si>
    <t>College Station</t>
  </si>
  <si>
    <t>Center</t>
  </si>
  <si>
    <t>Conroe</t>
  </si>
  <si>
    <t>Diboll</t>
  </si>
  <si>
    <t>Groves</t>
  </si>
  <si>
    <t>Jasper</t>
  </si>
  <si>
    <t>Sam Houston-Huntsville</t>
  </si>
  <si>
    <t>San Augustine</t>
  </si>
  <si>
    <t>Trinity</t>
  </si>
  <si>
    <t>West Beaumont</t>
  </si>
  <si>
    <t>Willis</t>
  </si>
  <si>
    <t>Beaumont</t>
  </si>
  <si>
    <t>Liberty</t>
  </si>
  <si>
    <t>East Montgomery County</t>
  </si>
  <si>
    <t>Orange</t>
  </si>
  <si>
    <t>Texas City</t>
  </si>
  <si>
    <t>Galveston Island</t>
  </si>
  <si>
    <t>Bridge City-Orangefield</t>
  </si>
  <si>
    <t>Aggieland (Bryan/College Station)</t>
  </si>
  <si>
    <t>Lufkin</t>
  </si>
  <si>
    <t>Port Neches-Groves</t>
  </si>
  <si>
    <t>Dickinson</t>
  </si>
  <si>
    <t>Lake Conroe (Montgomery)</t>
  </si>
  <si>
    <t>Hardin County</t>
  </si>
  <si>
    <t>Dayton</t>
  </si>
  <si>
    <t>Crockett</t>
  </si>
  <si>
    <t>Nacogdoches (Fredonia)</t>
  </si>
  <si>
    <t>Vidor</t>
  </si>
  <si>
    <t>North Port Arthur</t>
  </si>
  <si>
    <t>Santa Fe-Hitchcock</t>
  </si>
  <si>
    <t>Laredo-Under Seven Flags</t>
  </si>
  <si>
    <t>Corpus Christi Northwest</t>
  </si>
  <si>
    <t>Edcouch-Elsa</t>
  </si>
  <si>
    <t>Alice</t>
  </si>
  <si>
    <t>Historic Brownsville</t>
  </si>
  <si>
    <t>Aransas Pass</t>
  </si>
  <si>
    <t>Donna</t>
  </si>
  <si>
    <t>Freer</t>
  </si>
  <si>
    <t>Corpus Christi Sunrise</t>
  </si>
  <si>
    <t>Laredo Gateway</t>
  </si>
  <si>
    <t>Corpus Christi Evening</t>
  </si>
  <si>
    <t>Brownsville</t>
  </si>
  <si>
    <t>McAllen</t>
  </si>
  <si>
    <t>North Brownsville</t>
  </si>
  <si>
    <t>Laredo</t>
  </si>
  <si>
    <t>Ingleside</t>
  </si>
  <si>
    <t>McAllen North</t>
  </si>
  <si>
    <t>Edna</t>
  </si>
  <si>
    <t>Rio Grande City</t>
  </si>
  <si>
    <t>Harlingen Sunburst</t>
  </si>
  <si>
    <t>Goliad</t>
  </si>
  <si>
    <t>Laredo Next Generation</t>
  </si>
  <si>
    <t>San Diego</t>
  </si>
  <si>
    <t>Laredo Daybreak</t>
  </si>
  <si>
    <t>Victoria Northside</t>
  </si>
  <si>
    <t>Southside Corpus Christi</t>
  </si>
  <si>
    <t>Weslaco</t>
  </si>
  <si>
    <t>Victoria</t>
  </si>
  <si>
    <t>McAllen South</t>
  </si>
  <si>
    <t>Corpus Christi</t>
  </si>
  <si>
    <t>Benavides</t>
  </si>
  <si>
    <t>Brownsville Sunrise</t>
  </si>
  <si>
    <t>Calhoun County</t>
  </si>
  <si>
    <t>Corpus Christi-East</t>
  </si>
  <si>
    <t>Ganado</t>
  </si>
  <si>
    <t>Kingsville Sunrise</t>
  </si>
  <si>
    <t>Mercedes</t>
  </si>
  <si>
    <t>North Harlingen</t>
  </si>
  <si>
    <t>Pharr</t>
  </si>
  <si>
    <t>Port Aransas</t>
  </si>
  <si>
    <t>Portland</t>
  </si>
  <si>
    <t>Refugio</t>
  </si>
  <si>
    <t>Rockport</t>
  </si>
  <si>
    <t>Sinton</t>
  </si>
  <si>
    <t>Three Rivers</t>
  </si>
  <si>
    <t>West Hidalgo County (Tabasco)</t>
  </si>
  <si>
    <t>Zapata</t>
  </si>
  <si>
    <t>Port Lavaca</t>
  </si>
  <si>
    <t>Kingsville</t>
  </si>
  <si>
    <t>Port Isabel</t>
  </si>
  <si>
    <t>Edinburg</t>
  </si>
  <si>
    <t>Harlingen</t>
  </si>
  <si>
    <t>Taft</t>
  </si>
  <si>
    <t>West Corpus Christi</t>
  </si>
  <si>
    <t>Falfurrias</t>
  </si>
  <si>
    <t>San Benito</t>
  </si>
  <si>
    <t>Padre Island Corpus Christi</t>
  </si>
  <si>
    <t>Victoria Downtown</t>
  </si>
  <si>
    <t>Mission</t>
  </si>
  <si>
    <t>McAllen Centennial</t>
  </si>
  <si>
    <t>Raymondville</t>
  </si>
  <si>
    <t>District 5630</t>
  </si>
  <si>
    <t>Broken Bow Area</t>
  </si>
  <si>
    <t>Gothenburg After Dark</t>
  </si>
  <si>
    <t>O'Neill</t>
  </si>
  <si>
    <t>Hastings Sunrise</t>
  </si>
  <si>
    <t>Arnold</t>
  </si>
  <si>
    <t>Chadron</t>
  </si>
  <si>
    <t>Minden</t>
  </si>
  <si>
    <t>Hastings</t>
  </si>
  <si>
    <t>North Platte Sunrise</t>
  </si>
  <si>
    <t>Grand Island</t>
  </si>
  <si>
    <t>Grant</t>
  </si>
  <si>
    <t>Gothenburg</t>
  </si>
  <si>
    <t>Ansley</t>
  </si>
  <si>
    <t>Broken Bow</t>
  </si>
  <si>
    <t>Burwell</t>
  </si>
  <si>
    <t>Cambridge</t>
  </si>
  <si>
    <t>Crawford</t>
  </si>
  <si>
    <t>Curtis</t>
  </si>
  <si>
    <t>Eustis</t>
  </si>
  <si>
    <t>Franklin</t>
  </si>
  <si>
    <t>Imperial</t>
  </si>
  <si>
    <t>Indianola</t>
  </si>
  <si>
    <t>Kearney on the Bricks</t>
  </si>
  <si>
    <t>Kimball</t>
  </si>
  <si>
    <t>Orleans</t>
  </si>
  <si>
    <t>Oxford</t>
  </si>
  <si>
    <t>Holdrege</t>
  </si>
  <si>
    <t>Kearney</t>
  </si>
  <si>
    <t>Kearney Dawn</t>
  </si>
  <si>
    <t>Ord</t>
  </si>
  <si>
    <t>Rushville</t>
  </si>
  <si>
    <t>St. Paul</t>
  </si>
  <si>
    <t>Valentine</t>
  </si>
  <si>
    <t>Cozad</t>
  </si>
  <si>
    <t>North Platte</t>
  </si>
  <si>
    <t>Ogallala</t>
  </si>
  <si>
    <t>Grand Island Sunrise</t>
  </si>
  <si>
    <t>McCook</t>
  </si>
  <si>
    <t>Chappell</t>
  </si>
  <si>
    <t>Sidney</t>
  </si>
  <si>
    <t>District</t>
  </si>
  <si>
    <t>D5390</t>
  </si>
  <si>
    <t>D5400</t>
  </si>
  <si>
    <t>D5420</t>
  </si>
  <si>
    <t>D5710</t>
  </si>
  <si>
    <t>D5690</t>
  </si>
  <si>
    <t xml:space="preserve">D5670 </t>
  </si>
  <si>
    <t xml:space="preserve">D5440 </t>
  </si>
  <si>
    <t>D5450</t>
  </si>
  <si>
    <t xml:space="preserve">D5470 </t>
  </si>
  <si>
    <t>D5520</t>
  </si>
  <si>
    <t>D5610</t>
  </si>
  <si>
    <t>D5630</t>
  </si>
  <si>
    <t>7/1/2006</t>
  </si>
  <si>
    <t>7/1/2007</t>
  </si>
  <si>
    <t>7/1/2008</t>
  </si>
  <si>
    <t>7/1/2009</t>
  </si>
  <si>
    <t>7/1/2010</t>
  </si>
  <si>
    <t>7/1/2011</t>
  </si>
  <si>
    <t>7/1/2012</t>
  </si>
  <si>
    <t>7/1/2013</t>
  </si>
  <si>
    <t>7/1/2014</t>
  </si>
  <si>
    <t>7/1/2015</t>
  </si>
  <si>
    <t>7/1/2016</t>
  </si>
  <si>
    <t>Terminated Clubs</t>
  </si>
  <si>
    <t>Zion Canyon-Springdale</t>
  </si>
  <si>
    <t>Buffalo</t>
  </si>
  <si>
    <t>Worland</t>
  </si>
  <si>
    <t>Totals</t>
  </si>
  <si>
    <t>Alliance</t>
  </si>
  <si>
    <t>Yates Center</t>
  </si>
  <si>
    <t>0</t>
  </si>
  <si>
    <t>Aurora</t>
  </si>
  <si>
    <t>Brighton</t>
  </si>
  <si>
    <t>Broomfield</t>
  </si>
  <si>
    <t>Brush</t>
  </si>
  <si>
    <t>Commerce City</t>
  </si>
  <si>
    <t>Denver</t>
  </si>
  <si>
    <t>Englewood</t>
  </si>
  <si>
    <t>Fort Morgan</t>
  </si>
  <si>
    <t>Grand Lake</t>
  </si>
  <si>
    <t>Kremmling</t>
  </si>
  <si>
    <t>Lakewood</t>
  </si>
  <si>
    <t>Lakewood Foothills</t>
  </si>
  <si>
    <t>Littleton</t>
  </si>
  <si>
    <t>Longmont</t>
  </si>
  <si>
    <t>Northglenn-Thornton</t>
  </si>
  <si>
    <t>Smoky Hill (Aurora)</t>
  </si>
  <si>
    <t>University Hills (Denver)</t>
  </si>
  <si>
    <t>Westminster</t>
  </si>
  <si>
    <t>Wheat Ridge</t>
  </si>
  <si>
    <t>Wiggins</t>
  </si>
  <si>
    <t>Wray</t>
  </si>
  <si>
    <t>Yuma</t>
  </si>
  <si>
    <t>Summit County (Frisco)</t>
  </si>
  <si>
    <t>South Jefferson County (Jeffco)</t>
  </si>
  <si>
    <t>Longmont Twin Peaks</t>
  </si>
  <si>
    <t>Boulder Valley</t>
  </si>
  <si>
    <t>Denver Stapleton</t>
  </si>
  <si>
    <t>Highlands Ranch (Littleton)</t>
  </si>
  <si>
    <t>Denver Southeast</t>
  </si>
  <si>
    <t>Golden</t>
  </si>
  <si>
    <t>Granby</t>
  </si>
  <si>
    <t>Denver Cherry Creek</t>
  </si>
  <si>
    <t>Denver Mile High</t>
  </si>
  <si>
    <t>Coal Creek (Lafayette/Louisville)</t>
  </si>
  <si>
    <t>Arvada Sunrise</t>
  </si>
  <si>
    <t>Parker</t>
  </si>
  <si>
    <t>Westminster 7:10</t>
  </si>
  <si>
    <t>Denver Lodo</t>
  </si>
  <si>
    <t>Conifer</t>
  </si>
  <si>
    <t>Aurora Gateway</t>
  </si>
  <si>
    <t>Denver Tech Center</t>
  </si>
  <si>
    <t>Boulder Flatirons</t>
  </si>
  <si>
    <t>Longmont Saint Vrain</t>
  </si>
  <si>
    <t>Broomfield Crossing</t>
  </si>
  <si>
    <t>Clear Creek County 2000</t>
  </si>
  <si>
    <t>Gilpin County Peak to Peak</t>
  </si>
  <si>
    <t>Centennial</t>
  </si>
  <si>
    <t>Mountain Foothills of Evergreen</t>
  </si>
  <si>
    <t>E-Club One of District 5450</t>
  </si>
  <si>
    <t>Aurora Fitzsimons</t>
  </si>
  <si>
    <t>Brighton Early</t>
  </si>
  <si>
    <t>Littleton Sunrise</t>
  </si>
  <si>
    <t>Carbon Valley (Frederick-Firestone-Dacono)</t>
  </si>
  <si>
    <t>Winter Park-Fraser Valley</t>
  </si>
  <si>
    <t>Erie</t>
  </si>
  <si>
    <t>Parker-Cherry Creek Valley</t>
  </si>
  <si>
    <t>Denver Metro North</t>
  </si>
  <si>
    <t>Mead</t>
  </si>
  <si>
    <t>Breckenridge-Mountain</t>
  </si>
  <si>
    <t>Denver Sky High</t>
  </si>
  <si>
    <t>Denver West (Golden)</t>
  </si>
  <si>
    <t>Niwot</t>
  </si>
  <si>
    <t>Five Points Cultural District (Denver)</t>
  </si>
  <si>
    <t>Castle Pines</t>
  </si>
  <si>
    <t>Aurora Southlands</t>
  </si>
  <si>
    <t>Platteville</t>
  </si>
  <si>
    <t>Akron</t>
  </si>
  <si>
    <t>Arvada</t>
  </si>
  <si>
    <t>D5730</t>
  </si>
  <si>
    <t>KCA</t>
  </si>
  <si>
    <t>RC</t>
  </si>
  <si>
    <t>SCM</t>
  </si>
  <si>
    <t>D5750</t>
  </si>
  <si>
    <t>D5770</t>
  </si>
  <si>
    <t>Arlington Highlands</t>
  </si>
  <si>
    <t>Champions (Justin)</t>
  </si>
  <si>
    <t>Cross Timbers, Flower Mound</t>
  </si>
  <si>
    <t>E-Club of District 5840 San Antonio</t>
  </si>
  <si>
    <t>Galleria River Oaks (Houston)</t>
  </si>
  <si>
    <t>288 Corridor (Pearland)</t>
  </si>
  <si>
    <t>D5890</t>
  </si>
  <si>
    <t>McAllen Evening</t>
  </si>
  <si>
    <t>D5910</t>
  </si>
  <si>
    <t>New Club</t>
  </si>
  <si>
    <t>D5790</t>
  </si>
  <si>
    <t>D5810</t>
  </si>
  <si>
    <t>D5840</t>
  </si>
  <si>
    <t>D5870</t>
  </si>
  <si>
    <t>D5930</t>
  </si>
  <si>
    <t>District 5910</t>
  </si>
  <si>
    <t>District 5450</t>
  </si>
  <si>
    <t>District 5750</t>
  </si>
  <si>
    <t>District 5770</t>
  </si>
  <si>
    <t>District 5810</t>
  </si>
  <si>
    <t>District 5840</t>
  </si>
  <si>
    <t>District 5870</t>
  </si>
  <si>
    <t>District 5890</t>
  </si>
  <si>
    <t>District 5930</t>
  </si>
  <si>
    <t>Increase in membership over July 1st</t>
  </si>
  <si>
    <t>No change in membership over  July 1st</t>
  </si>
  <si>
    <t>Decrease in membership over  July 1st</t>
  </si>
  <si>
    <t>Mount Timpanogoas, Utah County</t>
  </si>
  <si>
    <t>Grants-Milan</t>
  </si>
  <si>
    <t>Madill</t>
  </si>
  <si>
    <t>E-Club of North Texas</t>
  </si>
  <si>
    <t>Spindletop (Beaumont)</t>
  </si>
  <si>
    <t>CV</t>
  </si>
  <si>
    <t>Austin-Southwest</t>
  </si>
  <si>
    <t>South Valley</t>
  </si>
  <si>
    <t>*</t>
  </si>
  <si>
    <t>Denton Evening</t>
  </si>
  <si>
    <t>Plano East</t>
  </si>
  <si>
    <t>Oklahoma City Exchange</t>
  </si>
  <si>
    <t>Ambassadors (West Kansas City)</t>
  </si>
  <si>
    <t>Houston Energy Corridor</t>
  </si>
  <si>
    <t>7/1/2017</t>
  </si>
  <si>
    <t>7//2017</t>
  </si>
  <si>
    <t>Presidio</t>
  </si>
  <si>
    <t>Subtotal Z27</t>
  </si>
  <si>
    <t>Subtotal Z21b/part 27</t>
  </si>
  <si>
    <t>Baker City</t>
  </si>
  <si>
    <t>(club merged) Bee Cave-Spicewood</t>
  </si>
  <si>
    <t>Little Elm</t>
  </si>
  <si>
    <t>Cañon City</t>
  </si>
  <si>
    <t>Brazosport</t>
  </si>
  <si>
    <t>As of 3/20/2018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</si>
</sst>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Arial"/>
      <family val="2"/>
    </font>
    <font>
      <b/>
      <sz val="9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rgb="FF0070C0"/>
        <b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  <border>
      <left style="thin">
        <color rgb="FFCACAD9"/>
      </left>
      <right style="thin">
        <color rgb="FFCACAD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AD9"/>
      </left>
      <right/>
      <top/>
      <bottom/>
      <diagonal/>
    </border>
    <border>
      <left style="thin">
        <color rgb="FFCACAD9"/>
      </left>
      <right/>
      <top style="thin">
        <color rgb="FFCACAD9"/>
      </top>
      <bottom style="thin">
        <color rgb="FFCACAD9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/>
      <bottom style="thin">
        <color rgb="FFCACAD9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ACAD9"/>
      </left>
      <right/>
      <top style="thin">
        <color rgb="FFCACAD9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CACAD9"/>
      </right>
      <top/>
      <bottom/>
      <diagonal/>
    </border>
  </borders>
  <cellStyleXfs count="3">
    <xf numFmtId="0" fontId="0" fillId="0" borderId="0"/>
    <xf numFmtId="0" fontId="2" fillId="0" borderId="0"/>
    <xf numFmtId="9" fontId="6" fillId="0" borderId="0" applyFont="0" applyFill="0" applyBorder="0" applyAlignment="0" applyProtection="0"/>
  </cellStyleXfs>
  <cellXfs count="322">
    <xf numFmtId="0" fontId="0" fillId="0" borderId="0" xfId="0"/>
    <xf numFmtId="0" fontId="1" fillId="5" borderId="4" xfId="0" applyFont="1" applyFill="1" applyBorder="1"/>
    <xf numFmtId="0" fontId="1" fillId="8" borderId="4" xfId="0" applyFont="1" applyFill="1" applyBorder="1"/>
    <xf numFmtId="49" fontId="3" fillId="3" borderId="2" xfId="1" applyNumberFormat="1" applyFont="1" applyFill="1" applyBorder="1" applyAlignment="1">
      <alignment horizontal="center"/>
    </xf>
    <xf numFmtId="49" fontId="3" fillId="3" borderId="0" xfId="1" applyNumberFormat="1" applyFont="1" applyFill="1" applyBorder="1" applyAlignment="1">
      <alignment horizontal="center"/>
    </xf>
    <xf numFmtId="0" fontId="1" fillId="7" borderId="4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15" fontId="1" fillId="0" borderId="0" xfId="0" applyNumberFormat="1" applyFont="1"/>
    <xf numFmtId="10" fontId="1" fillId="0" borderId="0" xfId="0" applyNumberFormat="1" applyFont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/>
    <xf numFmtId="10" fontId="0" fillId="0" borderId="1" xfId="2" applyNumberFormat="1" applyFont="1" applyBorder="1"/>
    <xf numFmtId="0" fontId="1" fillId="4" borderId="1" xfId="0" applyFont="1" applyFill="1" applyBorder="1"/>
    <xf numFmtId="10" fontId="3" fillId="3" borderId="0" xfId="1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1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10" fontId="0" fillId="0" borderId="1" xfId="2" applyNumberFormat="1" applyFont="1" applyBorder="1" applyAlignment="1">
      <alignment horizontal="right"/>
    </xf>
    <xf numFmtId="10" fontId="0" fillId="4" borderId="1" xfId="2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7" fillId="0" borderId="16" xfId="0" applyNumberFormat="1" applyFont="1" applyBorder="1"/>
    <xf numFmtId="0" fontId="7" fillId="0" borderId="16" xfId="0" applyFont="1" applyBorder="1"/>
    <xf numFmtId="0" fontId="7" fillId="0" borderId="1" xfId="0" applyFont="1" applyBorder="1"/>
    <xf numFmtId="0" fontId="8" fillId="4" borderId="1" xfId="0" applyFont="1" applyFill="1" applyBorder="1"/>
    <xf numFmtId="1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10" borderId="1" xfId="0" applyFont="1" applyFill="1" applyBorder="1" applyAlignment="1">
      <alignment horizontal="right"/>
    </xf>
    <xf numFmtId="0" fontId="7" fillId="4" borderId="1" xfId="0" applyFont="1" applyFill="1" applyBorder="1"/>
    <xf numFmtId="0" fontId="5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right"/>
    </xf>
    <xf numFmtId="0" fontId="7" fillId="0" borderId="0" xfId="0" applyNumberFormat="1" applyFont="1" applyBorder="1"/>
    <xf numFmtId="0" fontId="8" fillId="0" borderId="1" xfId="0" applyNumberFormat="1" applyFont="1" applyBorder="1"/>
    <xf numFmtId="0" fontId="0" fillId="0" borderId="1" xfId="0" applyFont="1" applyBorder="1"/>
    <xf numFmtId="0" fontId="0" fillId="4" borderId="0" xfId="0" applyFont="1" applyFill="1"/>
    <xf numFmtId="0" fontId="0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8" borderId="1" xfId="0" applyFont="1" applyFill="1" applyBorder="1"/>
    <xf numFmtId="0" fontId="0" fillId="7" borderId="1" xfId="0" applyFont="1" applyFill="1" applyBorder="1"/>
    <xf numFmtId="0" fontId="6" fillId="0" borderId="0" xfId="0" applyFont="1"/>
    <xf numFmtId="10" fontId="6" fillId="0" borderId="0" xfId="0" applyNumberFormat="1" applyFont="1" applyAlignment="1">
      <alignment horizontal="right"/>
    </xf>
    <xf numFmtId="0" fontId="6" fillId="4" borderId="10" xfId="0" applyFont="1" applyFill="1" applyBorder="1"/>
    <xf numFmtId="10" fontId="6" fillId="4" borderId="1" xfId="2" applyNumberFormat="1" applyFont="1" applyFill="1" applyBorder="1" applyAlignment="1">
      <alignment horizontal="right"/>
    </xf>
    <xf numFmtId="0" fontId="6" fillId="14" borderId="1" xfId="0" applyFont="1" applyFill="1" applyBorder="1"/>
    <xf numFmtId="0" fontId="6" fillId="8" borderId="1" xfId="0" applyFont="1" applyFill="1" applyBorder="1"/>
    <xf numFmtId="0" fontId="6" fillId="7" borderId="1" xfId="0" applyFont="1" applyFill="1" applyBorder="1"/>
    <xf numFmtId="0" fontId="6" fillId="8" borderId="10" xfId="0" applyFont="1" applyFill="1" applyBorder="1"/>
    <xf numFmtId="0" fontId="6" fillId="0" borderId="1" xfId="0" applyFont="1" applyBorder="1"/>
    <xf numFmtId="0" fontId="6" fillId="0" borderId="10" xfId="0" applyFont="1" applyBorder="1"/>
    <xf numFmtId="10" fontId="6" fillId="0" borderId="1" xfId="0" applyNumberFormat="1" applyFont="1" applyBorder="1" applyAlignment="1">
      <alignment horizontal="right"/>
    </xf>
    <xf numFmtId="0" fontId="6" fillId="10" borderId="1" xfId="0" applyFont="1" applyFill="1" applyBorder="1"/>
    <xf numFmtId="0" fontId="6" fillId="5" borderId="1" xfId="0" applyFont="1" applyFill="1" applyBorder="1"/>
    <xf numFmtId="0" fontId="6" fillId="16" borderId="1" xfId="0" applyFont="1" applyFill="1" applyBorder="1"/>
    <xf numFmtId="0" fontId="6" fillId="0" borderId="0" xfId="0" applyFont="1" applyAlignment="1">
      <alignment horizontal="right"/>
    </xf>
    <xf numFmtId="49" fontId="9" fillId="2" borderId="5" xfId="1" applyNumberFormat="1" applyFont="1" applyFill="1" applyBorder="1" applyAlignment="1">
      <alignment horizontal="left"/>
    </xf>
    <xf numFmtId="49" fontId="9" fillId="2" borderId="4" xfId="1" applyNumberFormat="1" applyFont="1" applyFill="1" applyBorder="1" applyAlignment="1">
      <alignment horizontal="left"/>
    </xf>
    <xf numFmtId="49" fontId="10" fillId="3" borderId="1" xfId="1" applyNumberFormat="1" applyFont="1" applyFill="1" applyBorder="1" applyAlignment="1">
      <alignment horizontal="center"/>
    </xf>
    <xf numFmtId="49" fontId="10" fillId="3" borderId="10" xfId="1" applyNumberFormat="1" applyFont="1" applyFill="1" applyBorder="1" applyAlignment="1">
      <alignment horizontal="center"/>
    </xf>
    <xf numFmtId="49" fontId="10" fillId="3" borderId="3" xfId="1" applyNumberFormat="1" applyFont="1" applyFill="1" applyBorder="1" applyAlignment="1">
      <alignment horizontal="center" wrapText="1"/>
    </xf>
    <xf numFmtId="10" fontId="10" fillId="3" borderId="1" xfId="1" applyNumberFormat="1" applyFont="1" applyFill="1" applyBorder="1" applyAlignment="1">
      <alignment horizontal="right"/>
    </xf>
    <xf numFmtId="49" fontId="8" fillId="11" borderId="1" xfId="0" applyNumberFormat="1" applyFont="1" applyFill="1" applyBorder="1" applyAlignment="1">
      <alignment horizontal="right"/>
    </xf>
    <xf numFmtId="0" fontId="11" fillId="6" borderId="1" xfId="0" applyFont="1" applyFill="1" applyBorder="1" applyAlignment="1">
      <alignment horizontal="right"/>
    </xf>
    <xf numFmtId="0" fontId="8" fillId="6" borderId="1" xfId="1" applyNumberFormat="1" applyFont="1" applyFill="1" applyBorder="1" applyAlignment="1">
      <alignment horizontal="center"/>
    </xf>
    <xf numFmtId="49" fontId="8" fillId="17" borderId="1" xfId="0" applyNumberFormat="1" applyFont="1" applyFill="1" applyBorder="1" applyAlignment="1">
      <alignment horizontal="right"/>
    </xf>
    <xf numFmtId="49" fontId="8" fillId="9" borderId="1" xfId="0" applyNumberFormat="1" applyFont="1" applyFill="1" applyBorder="1" applyAlignment="1">
      <alignment horizontal="right"/>
    </xf>
    <xf numFmtId="49" fontId="8" fillId="15" borderId="1" xfId="0" applyNumberFormat="1" applyFont="1" applyFill="1" applyBorder="1" applyAlignment="1">
      <alignment horizontal="right"/>
    </xf>
    <xf numFmtId="49" fontId="8" fillId="6" borderId="1" xfId="0" applyNumberFormat="1" applyFont="1" applyFill="1" applyBorder="1" applyAlignment="1">
      <alignment horizontal="right"/>
    </xf>
    <xf numFmtId="49" fontId="8" fillId="6" borderId="1" xfId="0" applyNumberFormat="1" applyFont="1" applyFill="1" applyBorder="1" applyAlignment="1">
      <alignment horizontal="left"/>
    </xf>
    <xf numFmtId="10" fontId="6" fillId="0" borderId="1" xfId="2" applyNumberFormat="1" applyFont="1" applyFill="1" applyBorder="1" applyAlignment="1">
      <alignment horizontal="right"/>
    </xf>
    <xf numFmtId="0" fontId="6" fillId="0" borderId="0" xfId="0" applyFont="1" applyBorder="1"/>
    <xf numFmtId="10" fontId="6" fillId="0" borderId="0" xfId="0" applyNumberFormat="1" applyFont="1" applyBorder="1" applyAlignment="1">
      <alignment horizontal="right"/>
    </xf>
    <xf numFmtId="49" fontId="9" fillId="2" borderId="2" xfId="1" applyNumberFormat="1" applyFont="1" applyFill="1" applyBorder="1" applyAlignment="1">
      <alignment horizontal="left"/>
    </xf>
    <xf numFmtId="49" fontId="10" fillId="3" borderId="2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Border="1" applyAlignment="1">
      <alignment horizontal="right"/>
    </xf>
    <xf numFmtId="49" fontId="9" fillId="2" borderId="0" xfId="1" applyNumberFormat="1" applyFont="1" applyFill="1" applyBorder="1" applyAlignment="1">
      <alignment horizontal="left"/>
    </xf>
    <xf numFmtId="49" fontId="8" fillId="6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2" applyNumberFormat="1" applyFont="1"/>
    <xf numFmtId="0" fontId="6" fillId="4" borderId="1" xfId="0" applyFont="1" applyFill="1" applyBorder="1"/>
    <xf numFmtId="0" fontId="6" fillId="4" borderId="0" xfId="0" applyFont="1" applyFill="1"/>
    <xf numFmtId="49" fontId="10" fillId="3" borderId="3" xfId="1" applyNumberFormat="1" applyFont="1" applyFill="1" applyBorder="1" applyAlignment="1">
      <alignment horizontal="center"/>
    </xf>
    <xf numFmtId="10" fontId="10" fillId="3" borderId="3" xfId="1" applyNumberFormat="1" applyFont="1" applyFill="1" applyBorder="1" applyAlignment="1">
      <alignment horizontal="center"/>
    </xf>
    <xf numFmtId="9" fontId="6" fillId="0" borderId="0" xfId="2" applyFont="1" applyAlignment="1">
      <alignment horizontal="right"/>
    </xf>
    <xf numFmtId="9" fontId="6" fillId="0" borderId="1" xfId="2" applyFont="1" applyBorder="1" applyAlignment="1">
      <alignment horizontal="right"/>
    </xf>
    <xf numFmtId="0" fontId="6" fillId="0" borderId="4" xfId="0" applyFont="1" applyBorder="1"/>
    <xf numFmtId="49" fontId="9" fillId="2" borderId="1" xfId="1" applyNumberFormat="1" applyFont="1" applyFill="1" applyBorder="1" applyAlignment="1">
      <alignment horizontal="left"/>
    </xf>
    <xf numFmtId="49" fontId="10" fillId="3" borderId="1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12" borderId="1" xfId="0" applyFont="1" applyFill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49" fontId="6" fillId="4" borderId="1" xfId="0" applyNumberFormat="1" applyFont="1" applyFill="1" applyBorder="1"/>
    <xf numFmtId="49" fontId="6" fillId="8" borderId="1" xfId="0" applyNumberFormat="1" applyFont="1" applyFill="1" applyBorder="1" applyAlignment="1">
      <alignment horizontal="center"/>
    </xf>
    <xf numFmtId="9" fontId="6" fillId="0" borderId="0" xfId="2" applyFont="1"/>
    <xf numFmtId="9" fontId="6" fillId="0" borderId="1" xfId="2" applyFont="1" applyBorder="1"/>
    <xf numFmtId="49" fontId="7" fillId="6" borderId="1" xfId="1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0" fontId="0" fillId="14" borderId="1" xfId="0" applyFont="1" applyFill="1" applyBorder="1"/>
    <xf numFmtId="0" fontId="0" fillId="0" borderId="1" xfId="0" applyFont="1" applyBorder="1" applyAlignment="1">
      <alignment horizontal="right"/>
    </xf>
    <xf numFmtId="0" fontId="0" fillId="16" borderId="1" xfId="0" applyFont="1" applyFill="1" applyBorder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0" fillId="7" borderId="10" xfId="0" applyFont="1" applyFill="1" applyBorder="1"/>
    <xf numFmtId="0" fontId="0" fillId="4" borderId="1" xfId="0" applyFont="1" applyFill="1" applyBorder="1"/>
    <xf numFmtId="10" fontId="6" fillId="0" borderId="0" xfId="0" applyNumberFormat="1" applyFont="1" applyBorder="1"/>
    <xf numFmtId="10" fontId="6" fillId="4" borderId="1" xfId="2" applyNumberFormat="1" applyFont="1" applyFill="1" applyBorder="1"/>
    <xf numFmtId="10" fontId="6" fillId="0" borderId="0" xfId="0" applyNumberFormat="1" applyFont="1"/>
    <xf numFmtId="49" fontId="8" fillId="6" borderId="4" xfId="0" applyNumberFormat="1" applyFont="1" applyFill="1" applyBorder="1" applyAlignment="1">
      <alignment horizontal="right"/>
    </xf>
    <xf numFmtId="0" fontId="11" fillId="6" borderId="4" xfId="0" applyFont="1" applyFill="1" applyBorder="1" applyAlignment="1">
      <alignment horizontal="right"/>
    </xf>
    <xf numFmtId="10" fontId="6" fillId="0" borderId="0" xfId="2" applyNumberFormat="1" applyFont="1" applyBorder="1"/>
    <xf numFmtId="49" fontId="9" fillId="2" borderId="14" xfId="1" applyNumberFormat="1" applyFont="1" applyFill="1" applyBorder="1" applyAlignment="1">
      <alignment horizontal="left"/>
    </xf>
    <xf numFmtId="10" fontId="10" fillId="3" borderId="1" xfId="1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49" fontId="8" fillId="6" borderId="0" xfId="0" applyNumberFormat="1" applyFont="1" applyFill="1" applyBorder="1" applyAlignment="1">
      <alignment horizontal="right"/>
    </xf>
    <xf numFmtId="49" fontId="8" fillId="6" borderId="6" xfId="1" applyNumberFormat="1" applyFont="1" applyFill="1" applyBorder="1" applyAlignment="1">
      <alignment horizontal="right"/>
    </xf>
    <xf numFmtId="10" fontId="6" fillId="0" borderId="0" xfId="2" applyNumberFormat="1" applyFont="1" applyAlignment="1">
      <alignment horizontal="right"/>
    </xf>
    <xf numFmtId="0" fontId="6" fillId="14" borderId="12" xfId="0" applyFont="1" applyFill="1" applyBorder="1"/>
    <xf numFmtId="0" fontId="6" fillId="7" borderId="12" xfId="0" applyFont="1" applyFill="1" applyBorder="1"/>
    <xf numFmtId="0" fontId="6" fillId="8" borderId="12" xfId="0" applyFont="1" applyFill="1" applyBorder="1"/>
    <xf numFmtId="0" fontId="9" fillId="6" borderId="17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right"/>
    </xf>
    <xf numFmtId="49" fontId="8" fillId="6" borderId="11" xfId="1" applyNumberFormat="1" applyFont="1" applyFill="1" applyBorder="1" applyAlignment="1">
      <alignment horizontal="right"/>
    </xf>
    <xf numFmtId="49" fontId="8" fillId="11" borderId="10" xfId="0" applyNumberFormat="1" applyFont="1" applyFill="1" applyBorder="1" applyAlignment="1">
      <alignment horizontal="right"/>
    </xf>
    <xf numFmtId="49" fontId="8" fillId="11" borderId="7" xfId="0" applyNumberFormat="1" applyFont="1" applyFill="1" applyBorder="1" applyAlignment="1">
      <alignment horizontal="right"/>
    </xf>
    <xf numFmtId="49" fontId="8" fillId="17" borderId="10" xfId="0" applyNumberFormat="1" applyFont="1" applyFill="1" applyBorder="1" applyAlignment="1">
      <alignment horizontal="right"/>
    </xf>
    <xf numFmtId="49" fontId="8" fillId="9" borderId="10" xfId="0" applyNumberFormat="1" applyFont="1" applyFill="1" applyBorder="1" applyAlignment="1">
      <alignment horizontal="right"/>
    </xf>
    <xf numFmtId="49" fontId="8" fillId="9" borderId="7" xfId="0" applyNumberFormat="1" applyFont="1" applyFill="1" applyBorder="1" applyAlignment="1">
      <alignment horizontal="right"/>
    </xf>
    <xf numFmtId="49" fontId="8" fillId="15" borderId="10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/>
    <xf numFmtId="0" fontId="1" fillId="0" borderId="14" xfId="0" applyFont="1" applyBorder="1"/>
    <xf numFmtId="49" fontId="3" fillId="3" borderId="15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49" fontId="10" fillId="18" borderId="1" xfId="1" applyNumberFormat="1" applyFont="1" applyFill="1" applyBorder="1" applyAlignment="1">
      <alignment horizontal="center"/>
    </xf>
    <xf numFmtId="49" fontId="10" fillId="18" borderId="1" xfId="1" applyNumberFormat="1" applyFont="1" applyFill="1" applyBorder="1" applyAlignment="1">
      <alignment horizontal="right"/>
    </xf>
    <xf numFmtId="0" fontId="0" fillId="0" borderId="0" xfId="0" applyFont="1" applyBorder="1"/>
    <xf numFmtId="0" fontId="7" fillId="0" borderId="0" xfId="0" applyFont="1" applyBorder="1"/>
    <xf numFmtId="0" fontId="0" fillId="0" borderId="0" xfId="0" applyFont="1" applyFill="1" applyBorder="1"/>
    <xf numFmtId="49" fontId="10" fillId="3" borderId="13" xfId="1" applyNumberFormat="1" applyFont="1" applyFill="1" applyBorder="1" applyAlignment="1">
      <alignment horizontal="center"/>
    </xf>
    <xf numFmtId="49" fontId="10" fillId="3" borderId="1" xfId="1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6" borderId="1" xfId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center" wrapText="1"/>
    </xf>
    <xf numFmtId="0" fontId="6" fillId="0" borderId="19" xfId="0" applyFont="1" applyBorder="1"/>
    <xf numFmtId="49" fontId="10" fillId="3" borderId="0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6" borderId="17" xfId="0" applyFont="1" applyFill="1" applyBorder="1" applyAlignment="1">
      <alignment horizontal="right"/>
    </xf>
    <xf numFmtId="0" fontId="6" fillId="0" borderId="17" xfId="0" applyFont="1" applyBorder="1"/>
    <xf numFmtId="0" fontId="7" fillId="0" borderId="13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0" fillId="0" borderId="17" xfId="0" applyFont="1" applyBorder="1"/>
    <xf numFmtId="15" fontId="1" fillId="0" borderId="14" xfId="0" applyNumberFormat="1" applyFont="1" applyBorder="1" applyAlignment="1">
      <alignment horizontal="center"/>
    </xf>
    <xf numFmtId="0" fontId="1" fillId="14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8" borderId="1" xfId="1" applyNumberFormat="1" applyFont="1" applyFill="1" applyBorder="1" applyAlignment="1">
      <alignment horizontal="center"/>
    </xf>
    <xf numFmtId="49" fontId="8" fillId="8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7" borderId="0" xfId="0" applyFill="1" applyAlignment="1">
      <alignment horizontal="center"/>
    </xf>
    <xf numFmtId="49" fontId="8" fillId="14" borderId="1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0" fontId="0" fillId="0" borderId="4" xfId="2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1" fontId="0" fillId="0" borderId="0" xfId="0" applyNumberFormat="1" applyFont="1"/>
    <xf numFmtId="0" fontId="0" fillId="0" borderId="1" xfId="0" applyBorder="1"/>
    <xf numFmtId="1" fontId="0" fillId="0" borderId="1" xfId="0" applyNumberFormat="1" applyBorder="1"/>
    <xf numFmtId="0" fontId="7" fillId="7" borderId="1" xfId="0" applyFont="1" applyFill="1" applyBorder="1"/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0" fillId="0" borderId="16" xfId="0" applyFont="1" applyBorder="1"/>
    <xf numFmtId="0" fontId="8" fillId="0" borderId="14" xfId="0" applyFont="1" applyBorder="1" applyAlignment="1">
      <alignment horizontal="center"/>
    </xf>
    <xf numFmtId="0" fontId="0" fillId="0" borderId="21" xfId="0" applyFont="1" applyBorder="1"/>
    <xf numFmtId="0" fontId="0" fillId="0" borderId="0" xfId="0" applyFont="1" applyBorder="1" applyAlignment="1">
      <alignment horizontal="right"/>
    </xf>
    <xf numFmtId="0" fontId="0" fillId="10" borderId="10" xfId="0" applyFont="1" applyFill="1" applyBorder="1"/>
    <xf numFmtId="0" fontId="0" fillId="14" borderId="1" xfId="0" applyFont="1" applyFill="1" applyBorder="1" applyAlignment="1">
      <alignment horizontal="right"/>
    </xf>
    <xf numFmtId="0" fontId="1" fillId="0" borderId="21" xfId="0" applyFont="1" applyBorder="1"/>
    <xf numFmtId="49" fontId="8" fillId="6" borderId="10" xfId="0" applyNumberFormat="1" applyFont="1" applyFill="1" applyBorder="1" applyAlignment="1">
      <alignment horizontal="left"/>
    </xf>
    <xf numFmtId="10" fontId="0" fillId="0" borderId="0" xfId="2" applyNumberFormat="1" applyFont="1" applyBorder="1" applyAlignment="1">
      <alignment horizontal="right"/>
    </xf>
    <xf numFmtId="10" fontId="0" fillId="0" borderId="0" xfId="2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4" borderId="0" xfId="0" applyFont="1" applyFill="1" applyBorder="1"/>
    <xf numFmtId="49" fontId="8" fillId="6" borderId="20" xfId="0" applyNumberFormat="1" applyFont="1" applyFill="1" applyBorder="1" applyAlignment="1">
      <alignment horizontal="right"/>
    </xf>
    <xf numFmtId="0" fontId="0" fillId="4" borderId="8" xfId="0" applyFont="1" applyFill="1" applyBorder="1"/>
    <xf numFmtId="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6" borderId="1" xfId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6" borderId="13" xfId="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7" borderId="10" xfId="0" applyFont="1" applyFill="1" applyBorder="1"/>
    <xf numFmtId="0" fontId="6" fillId="10" borderId="10" xfId="0" applyFont="1" applyFill="1" applyBorder="1"/>
    <xf numFmtId="0" fontId="6" fillId="5" borderId="10" xfId="0" applyFont="1" applyFill="1" applyBorder="1"/>
    <xf numFmtId="0" fontId="6" fillId="16" borderId="10" xfId="0" applyFont="1" applyFill="1" applyBorder="1"/>
    <xf numFmtId="0" fontId="1" fillId="0" borderId="0" xfId="0" applyFont="1" applyBorder="1" applyAlignment="1">
      <alignment horizontal="center"/>
    </xf>
    <xf numFmtId="0" fontId="6" fillId="0" borderId="9" xfId="0" applyFont="1" applyBorder="1"/>
    <xf numFmtId="0" fontId="6" fillId="0" borderId="14" xfId="0" applyFont="1" applyBorder="1"/>
    <xf numFmtId="9" fontId="6" fillId="0" borderId="0" xfId="2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" fillId="0" borderId="0" xfId="0" applyFont="1" applyFill="1" applyBorder="1"/>
    <xf numFmtId="0" fontId="6" fillId="0" borderId="0" xfId="0" applyFont="1" applyBorder="1" applyAlignment="1">
      <alignment horizontal="right"/>
    </xf>
    <xf numFmtId="164" fontId="6" fillId="0" borderId="0" xfId="2" applyNumberFormat="1" applyFont="1" applyBorder="1" applyAlignment="1">
      <alignment horizontal="right"/>
    </xf>
    <xf numFmtId="9" fontId="6" fillId="0" borderId="0" xfId="2" applyFont="1" applyBorder="1"/>
    <xf numFmtId="10" fontId="0" fillId="0" borderId="0" xfId="2" applyNumberFormat="1" applyFont="1" applyBorder="1"/>
    <xf numFmtId="1" fontId="0" fillId="0" borderId="0" xfId="0" applyNumberFormat="1" applyFont="1" applyBorder="1"/>
    <xf numFmtId="0" fontId="7" fillId="0" borderId="1" xfId="0" applyFont="1" applyFill="1" applyBorder="1"/>
    <xf numFmtId="0" fontId="1" fillId="0" borderId="12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right"/>
    </xf>
    <xf numFmtId="49" fontId="13" fillId="17" borderId="1" xfId="0" applyNumberFormat="1" applyFont="1" applyFill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center"/>
    </xf>
    <xf numFmtId="49" fontId="8" fillId="7" borderId="1" xfId="0" applyNumberFormat="1" applyFont="1" applyFill="1" applyBorder="1" applyAlignment="1">
      <alignment horizontal="right"/>
    </xf>
    <xf numFmtId="0" fontId="7" fillId="6" borderId="1" xfId="1" applyNumberFormat="1" applyFont="1" applyFill="1" applyBorder="1" applyAlignment="1">
      <alignment horizontal="center"/>
    </xf>
    <xf numFmtId="49" fontId="8" fillId="10" borderId="1" xfId="0" applyNumberFormat="1" applyFont="1" applyFill="1" applyBorder="1" applyAlignment="1">
      <alignment horizontal="right"/>
    </xf>
    <xf numFmtId="49" fontId="8" fillId="8" borderId="1" xfId="0" applyNumberFormat="1" applyFont="1" applyFill="1" applyBorder="1" applyAlignment="1">
      <alignment horizontal="right"/>
    </xf>
    <xf numFmtId="49" fontId="8" fillId="14" borderId="1" xfId="0" applyNumberFormat="1" applyFont="1" applyFill="1" applyBorder="1" applyAlignment="1">
      <alignment horizontal="right"/>
    </xf>
    <xf numFmtId="49" fontId="8" fillId="4" borderId="1" xfId="0" applyNumberFormat="1" applyFont="1" applyFill="1" applyBorder="1" applyAlignment="1">
      <alignment horizontal="right"/>
    </xf>
    <xf numFmtId="0" fontId="1" fillId="8" borderId="1" xfId="0" applyFont="1" applyFill="1" applyBorder="1"/>
    <xf numFmtId="0" fontId="1" fillId="0" borderId="1" xfId="0" applyFont="1" applyFill="1" applyBorder="1"/>
    <xf numFmtId="0" fontId="6" fillId="0" borderId="21" xfId="0" applyFont="1" applyBorder="1"/>
    <xf numFmtId="0" fontId="6" fillId="0" borderId="14" xfId="0" applyFont="1" applyBorder="1" applyAlignment="1">
      <alignment horizontal="center"/>
    </xf>
    <xf numFmtId="0" fontId="7" fillId="0" borderId="1" xfId="0" applyNumberFormat="1" applyFont="1" applyBorder="1"/>
    <xf numFmtId="0" fontId="8" fillId="4" borderId="1" xfId="0" applyNumberFormat="1" applyFont="1" applyFill="1" applyBorder="1"/>
    <xf numFmtId="0" fontId="7" fillId="4" borderId="1" xfId="0" applyNumberFormat="1" applyFont="1" applyFill="1" applyBorder="1"/>
    <xf numFmtId="10" fontId="6" fillId="0" borderId="1" xfId="2" applyNumberFormat="1" applyFont="1" applyBorder="1"/>
    <xf numFmtId="164" fontId="6" fillId="0" borderId="14" xfId="2" applyNumberFormat="1" applyFont="1" applyBorder="1" applyAlignment="1">
      <alignment horizontal="right"/>
    </xf>
    <xf numFmtId="0" fontId="8" fillId="0" borderId="1" xfId="1" applyNumberFormat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center"/>
    </xf>
    <xf numFmtId="15" fontId="1" fillId="0" borderId="14" xfId="0" applyNumberFormat="1" applyFont="1" applyBorder="1"/>
    <xf numFmtId="15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9" fontId="8" fillId="6" borderId="21" xfId="0" applyNumberFormat="1" applyFont="1" applyFill="1" applyBorder="1" applyAlignment="1">
      <alignment horizontal="right"/>
    </xf>
    <xf numFmtId="0" fontId="1" fillId="4" borderId="21" xfId="0" applyFont="1" applyFill="1" applyBorder="1"/>
    <xf numFmtId="49" fontId="10" fillId="19" borderId="1" xfId="1" applyNumberFormat="1" applyFont="1" applyFill="1" applyBorder="1" applyAlignment="1">
      <alignment horizontal="center"/>
    </xf>
    <xf numFmtId="49" fontId="10" fillId="20" borderId="1" xfId="1" applyNumberFormat="1" applyFont="1" applyFill="1" applyBorder="1" applyAlignment="1">
      <alignment horizontal="center"/>
    </xf>
    <xf numFmtId="49" fontId="10" fillId="19" borderId="1" xfId="1" applyNumberFormat="1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1" fontId="7" fillId="6" borderId="1" xfId="1" applyNumberFormat="1" applyFont="1" applyFill="1" applyBorder="1" applyAlignment="1">
      <alignment horizontal="center"/>
    </xf>
    <xf numFmtId="1" fontId="0" fillId="0" borderId="1" xfId="0" applyNumberFormat="1" applyFont="1" applyBorder="1"/>
    <xf numFmtId="0" fontId="8" fillId="0" borderId="13" xfId="0" applyNumberFormat="1" applyFont="1" applyBorder="1" applyAlignment="1">
      <alignment horizontal="center"/>
    </xf>
    <xf numFmtId="49" fontId="10" fillId="3" borderId="22" xfId="1" applyNumberFormat="1" applyFont="1" applyFill="1" applyBorder="1" applyAlignment="1">
      <alignment horizontal="center" wrapText="1"/>
    </xf>
    <xf numFmtId="0" fontId="8" fillId="6" borderId="13" xfId="1" applyNumberFormat="1" applyFont="1" applyFill="1" applyBorder="1" applyAlignment="1">
      <alignment horizontal="center"/>
    </xf>
    <xf numFmtId="0" fontId="8" fillId="0" borderId="13" xfId="0" applyNumberFormat="1" applyFont="1" applyBorder="1"/>
    <xf numFmtId="0" fontId="1" fillId="7" borderId="16" xfId="0" applyFont="1" applyFill="1" applyBorder="1" applyAlignment="1">
      <alignment horizontal="center"/>
    </xf>
    <xf numFmtId="0" fontId="6" fillId="0" borderId="16" xfId="0" applyFont="1" applyBorder="1"/>
    <xf numFmtId="0" fontId="6" fillId="16" borderId="18" xfId="0" applyFont="1" applyFill="1" applyBorder="1"/>
    <xf numFmtId="0" fontId="7" fillId="8" borderId="1" xfId="0" applyFont="1" applyFill="1" applyBorder="1"/>
    <xf numFmtId="0" fontId="1" fillId="8" borderId="12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49" fontId="10" fillId="18" borderId="1" xfId="1" applyNumberFormat="1" applyFont="1" applyFill="1" applyBorder="1" applyAlignment="1">
      <alignment horizontal="center" wrapText="1"/>
    </xf>
    <xf numFmtId="0" fontId="1" fillId="7" borderId="0" xfId="0" applyFont="1" applyFill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right"/>
    </xf>
    <xf numFmtId="0" fontId="1" fillId="21" borderId="1" xfId="0" applyFont="1" applyFill="1" applyBorder="1" applyAlignment="1">
      <alignment horizontal="right"/>
    </xf>
    <xf numFmtId="0" fontId="0" fillId="21" borderId="1" xfId="0" applyFont="1" applyFill="1" applyBorder="1"/>
    <xf numFmtId="0" fontId="0" fillId="21" borderId="1" xfId="0" applyFill="1" applyBorder="1"/>
    <xf numFmtId="49" fontId="8" fillId="22" borderId="1" xfId="1" applyNumberFormat="1" applyFont="1" applyFill="1" applyBorder="1" applyAlignment="1">
      <alignment horizontal="center"/>
    </xf>
    <xf numFmtId="49" fontId="7" fillId="22" borderId="1" xfId="1" applyNumberFormat="1" applyFont="1" applyFill="1" applyBorder="1" applyAlignment="1">
      <alignment horizontal="center"/>
    </xf>
    <xf numFmtId="0" fontId="1" fillId="23" borderId="1" xfId="0" applyFont="1" applyFill="1" applyBorder="1" applyAlignment="1">
      <alignment horizontal="right"/>
    </xf>
    <xf numFmtId="0" fontId="0" fillId="23" borderId="1" xfId="0" applyFont="1" applyFill="1" applyBorder="1"/>
    <xf numFmtId="0" fontId="0" fillId="23" borderId="1" xfId="0" applyFill="1" applyBorder="1"/>
    <xf numFmtId="49" fontId="8" fillId="24" borderId="1" xfId="1" applyNumberFormat="1" applyFont="1" applyFill="1" applyBorder="1" applyAlignment="1">
      <alignment horizontal="center"/>
    </xf>
    <xf numFmtId="49" fontId="7" fillId="24" borderId="1" xfId="1" applyNumberFormat="1" applyFont="1" applyFill="1" applyBorder="1" applyAlignment="1">
      <alignment horizontal="center"/>
    </xf>
    <xf numFmtId="0" fontId="8" fillId="24" borderId="1" xfId="1" applyNumberFormat="1" applyFont="1" applyFill="1" applyBorder="1" applyAlignment="1">
      <alignment horizontal="center"/>
    </xf>
    <xf numFmtId="0" fontId="1" fillId="25" borderId="1" xfId="0" applyFont="1" applyFill="1" applyBorder="1" applyAlignment="1">
      <alignment horizontal="right"/>
    </xf>
    <xf numFmtId="0" fontId="0" fillId="25" borderId="1" xfId="0" applyFont="1" applyFill="1" applyBorder="1"/>
    <xf numFmtId="0" fontId="0" fillId="25" borderId="1" xfId="0" applyFill="1" applyBorder="1"/>
    <xf numFmtId="49" fontId="8" fillId="26" borderId="1" xfId="1" applyNumberFormat="1" applyFont="1" applyFill="1" applyBorder="1" applyAlignment="1">
      <alignment horizontal="center"/>
    </xf>
    <xf numFmtId="49" fontId="7" fillId="26" borderId="1" xfId="1" applyNumberFormat="1" applyFont="1" applyFill="1" applyBorder="1" applyAlignment="1">
      <alignment horizontal="center"/>
    </xf>
    <xf numFmtId="0" fontId="8" fillId="26" borderId="1" xfId="1" applyNumberFormat="1" applyFont="1" applyFill="1" applyBorder="1" applyAlignment="1">
      <alignment horizontal="center"/>
    </xf>
    <xf numFmtId="0" fontId="6" fillId="25" borderId="10" xfId="0" applyFont="1" applyFill="1" applyBorder="1"/>
    <xf numFmtId="0" fontId="6" fillId="23" borderId="10" xfId="0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HERRI\Documents\1%20-%20ROTARY\1%20-%20ROTARY%20COORDINATOR\Charts\2018%20March\Zones%2021b.27_DISTRICT_GROWTH_Marc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 Growth"/>
      <sheetName val="Zones 21b"/>
    </sheetNames>
    <sheetDataSet>
      <sheetData sheetId="0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B3" t="str">
            <v>Club Name</v>
          </cell>
          <cell r="C3" t="str">
            <v>Region 14 Name</v>
          </cell>
          <cell r="D3">
            <v>0</v>
          </cell>
          <cell r="E3" t="str">
            <v>Member Count @ 1 July</v>
          </cell>
          <cell r="F3" t="str">
            <v>Member Count @ Current</v>
          </cell>
          <cell r="G3">
            <v>0</v>
          </cell>
          <cell r="H3" t="str">
            <v>Termination Reason</v>
          </cell>
          <cell r="I3">
            <v>0</v>
          </cell>
          <cell r="J3" t="str">
            <v>Termination Date</v>
          </cell>
        </row>
        <row r="4">
          <cell r="B4" t="str">
            <v>Anaconda</v>
          </cell>
          <cell r="C4" t="str">
            <v>USA &amp; Canada</v>
          </cell>
          <cell r="D4">
            <v>0</v>
          </cell>
          <cell r="E4">
            <v>13</v>
          </cell>
          <cell r="F4">
            <v>15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B5" t="str">
            <v>Big Sandy</v>
          </cell>
          <cell r="C5" t="str">
            <v>USA &amp; Canada</v>
          </cell>
          <cell r="D5">
            <v>0</v>
          </cell>
          <cell r="E5">
            <v>22</v>
          </cell>
          <cell r="F5">
            <v>23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B6" t="str">
            <v>Billings</v>
          </cell>
          <cell r="C6" t="str">
            <v>USA &amp; Canada</v>
          </cell>
          <cell r="D6">
            <v>0</v>
          </cell>
          <cell r="E6">
            <v>157</v>
          </cell>
          <cell r="F6">
            <v>156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B7" t="str">
            <v>Bozeman</v>
          </cell>
          <cell r="C7" t="str">
            <v>USA &amp; Canada</v>
          </cell>
          <cell r="D7">
            <v>0</v>
          </cell>
          <cell r="E7">
            <v>66</v>
          </cell>
          <cell r="F7">
            <v>64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B8" t="str">
            <v>Butte</v>
          </cell>
          <cell r="C8" t="str">
            <v>USA &amp; Canada</v>
          </cell>
          <cell r="D8">
            <v>0</v>
          </cell>
          <cell r="E8">
            <v>36</v>
          </cell>
          <cell r="F8">
            <v>40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B9" t="str">
            <v>Deer Lodge</v>
          </cell>
          <cell r="C9" t="str">
            <v>USA &amp; Canada</v>
          </cell>
          <cell r="D9">
            <v>0</v>
          </cell>
          <cell r="E9">
            <v>25</v>
          </cell>
          <cell r="F9">
            <v>25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str">
            <v>Dillon</v>
          </cell>
          <cell r="C10" t="str">
            <v>USA &amp; Canada</v>
          </cell>
          <cell r="D10">
            <v>0</v>
          </cell>
          <cell r="E10">
            <v>21</v>
          </cell>
          <cell r="F10">
            <v>24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 t="str">
            <v>Great Falls</v>
          </cell>
          <cell r="C11" t="str">
            <v>USA &amp; Canada</v>
          </cell>
          <cell r="D11">
            <v>0</v>
          </cell>
          <cell r="E11">
            <v>91</v>
          </cell>
          <cell r="F11">
            <v>96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 t="str">
            <v>Hamilton</v>
          </cell>
          <cell r="C12" t="str">
            <v>USA &amp; Canada</v>
          </cell>
          <cell r="D12">
            <v>0</v>
          </cell>
          <cell r="E12">
            <v>29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Havre</v>
          </cell>
          <cell r="C13" t="str">
            <v>USA &amp; Canada</v>
          </cell>
          <cell r="D13">
            <v>0</v>
          </cell>
          <cell r="E13">
            <v>28</v>
          </cell>
          <cell r="F13">
            <v>28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 t="str">
            <v>Helena</v>
          </cell>
          <cell r="C14" t="str">
            <v>USA &amp; Canada</v>
          </cell>
          <cell r="D14">
            <v>0</v>
          </cell>
          <cell r="E14">
            <v>58</v>
          </cell>
          <cell r="F14">
            <v>59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 t="str">
            <v>Kalispell</v>
          </cell>
          <cell r="C15" t="str">
            <v>USA &amp; Canada</v>
          </cell>
          <cell r="D15">
            <v>0</v>
          </cell>
          <cell r="E15">
            <v>100</v>
          </cell>
          <cell r="F15">
            <v>105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 t="str">
            <v>Laurel</v>
          </cell>
          <cell r="C16" t="str">
            <v>USA &amp; Canada</v>
          </cell>
          <cell r="D16">
            <v>0</v>
          </cell>
          <cell r="E16">
            <v>25</v>
          </cell>
          <cell r="F16">
            <v>25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Lewistown</v>
          </cell>
          <cell r="C17" t="str">
            <v>USA &amp; Canada</v>
          </cell>
          <cell r="D17">
            <v>0</v>
          </cell>
          <cell r="E17">
            <v>25</v>
          </cell>
          <cell r="F17">
            <v>24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 t="str">
            <v>Kootenai Valley (Libby/Troy)</v>
          </cell>
          <cell r="C18" t="str">
            <v>USA &amp; Canada</v>
          </cell>
          <cell r="D18">
            <v>0</v>
          </cell>
          <cell r="E18">
            <v>32</v>
          </cell>
          <cell r="F18">
            <v>33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Livingston</v>
          </cell>
          <cell r="C19" t="str">
            <v>USA &amp; Canada</v>
          </cell>
          <cell r="D19">
            <v>0</v>
          </cell>
          <cell r="E19">
            <v>31</v>
          </cell>
          <cell r="F19">
            <v>33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 t="str">
            <v>Malta</v>
          </cell>
          <cell r="C20" t="str">
            <v>USA &amp; Canada</v>
          </cell>
          <cell r="D20">
            <v>0</v>
          </cell>
          <cell r="E20">
            <v>9</v>
          </cell>
          <cell r="F20">
            <v>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Manhattan</v>
          </cell>
          <cell r="C21" t="str">
            <v>USA &amp; Canada</v>
          </cell>
          <cell r="D21">
            <v>0</v>
          </cell>
          <cell r="E21">
            <v>24</v>
          </cell>
          <cell r="F21">
            <v>24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Miles City</v>
          </cell>
          <cell r="C22" t="str">
            <v>USA &amp; Canada</v>
          </cell>
          <cell r="D22">
            <v>0</v>
          </cell>
          <cell r="E22">
            <v>24</v>
          </cell>
          <cell r="F22">
            <v>21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Missoula</v>
          </cell>
          <cell r="C23" t="str">
            <v>USA &amp; Canada</v>
          </cell>
          <cell r="D23">
            <v>0</v>
          </cell>
          <cell r="E23">
            <v>87</v>
          </cell>
          <cell r="F23">
            <v>87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Philipsburg</v>
          </cell>
          <cell r="C24" t="str">
            <v>USA &amp; Canada</v>
          </cell>
          <cell r="D24">
            <v>0</v>
          </cell>
          <cell r="E24">
            <v>26</v>
          </cell>
          <cell r="F24">
            <v>25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Polson</v>
          </cell>
          <cell r="C25" t="str">
            <v>USA &amp; Canada</v>
          </cell>
          <cell r="D25">
            <v>0</v>
          </cell>
          <cell r="E25">
            <v>71</v>
          </cell>
          <cell r="F25">
            <v>75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Red Lodge</v>
          </cell>
          <cell r="C26" t="str">
            <v>USA &amp; Canada</v>
          </cell>
          <cell r="D26">
            <v>0</v>
          </cell>
          <cell r="E26">
            <v>35</v>
          </cell>
          <cell r="F26">
            <v>37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 t="str">
            <v>Roundup</v>
          </cell>
          <cell r="C27" t="str">
            <v>USA &amp; Canada</v>
          </cell>
          <cell r="D27">
            <v>0</v>
          </cell>
          <cell r="E27">
            <v>7</v>
          </cell>
          <cell r="F27">
            <v>7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Townsend</v>
          </cell>
          <cell r="C28" t="str">
            <v>USA &amp; Canada</v>
          </cell>
          <cell r="D28">
            <v>0</v>
          </cell>
          <cell r="E28">
            <v>47</v>
          </cell>
          <cell r="F28">
            <v>46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Twin Bridges</v>
          </cell>
          <cell r="C29" t="str">
            <v>USA &amp; Canada</v>
          </cell>
          <cell r="D29">
            <v>0</v>
          </cell>
          <cell r="E29">
            <v>14</v>
          </cell>
          <cell r="F29">
            <v>12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B30" t="str">
            <v>Whitefish</v>
          </cell>
          <cell r="C30" t="str">
            <v>USA &amp; Canada</v>
          </cell>
          <cell r="D30">
            <v>0</v>
          </cell>
          <cell r="E30">
            <v>42</v>
          </cell>
          <cell r="F30">
            <v>43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B31" t="str">
            <v>Whitehall</v>
          </cell>
          <cell r="C31" t="str">
            <v>USA &amp; Canada</v>
          </cell>
          <cell r="D31">
            <v>0</v>
          </cell>
          <cell r="E31">
            <v>13</v>
          </cell>
          <cell r="F31">
            <v>13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B32" t="str">
            <v>White Sulphur Springs</v>
          </cell>
          <cell r="C32" t="str">
            <v>USA &amp; Canada</v>
          </cell>
          <cell r="D32">
            <v>0</v>
          </cell>
          <cell r="E32">
            <v>12</v>
          </cell>
          <cell r="F32">
            <v>12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Helena Sunrise</v>
          </cell>
          <cell r="C33" t="str">
            <v>USA &amp; Canada</v>
          </cell>
          <cell r="D33">
            <v>0</v>
          </cell>
          <cell r="E33">
            <v>20</v>
          </cell>
          <cell r="F33">
            <v>20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Billings West</v>
          </cell>
          <cell r="C34" t="str">
            <v>USA &amp; Canada</v>
          </cell>
          <cell r="D34">
            <v>0</v>
          </cell>
          <cell r="E34">
            <v>77</v>
          </cell>
          <cell r="F34">
            <v>71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 t="str">
            <v>Missoula Sunrise</v>
          </cell>
          <cell r="C35" t="str">
            <v>USA &amp; Canada</v>
          </cell>
          <cell r="D35">
            <v>0</v>
          </cell>
          <cell r="E35">
            <v>39</v>
          </cell>
          <cell r="F35">
            <v>41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Bozeman Sunrise</v>
          </cell>
          <cell r="C36" t="str">
            <v>USA &amp; Canada</v>
          </cell>
          <cell r="D36">
            <v>0</v>
          </cell>
          <cell r="E36">
            <v>99</v>
          </cell>
          <cell r="F36">
            <v>110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B37" t="str">
            <v>Kalispell Daybreak</v>
          </cell>
          <cell r="C37" t="str">
            <v>USA &amp; Canada</v>
          </cell>
          <cell r="D37">
            <v>0</v>
          </cell>
          <cell r="E37">
            <v>83</v>
          </cell>
          <cell r="F37">
            <v>90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B38" t="str">
            <v>Bigfork</v>
          </cell>
          <cell r="C38" t="str">
            <v>USA &amp; Canada</v>
          </cell>
          <cell r="D38">
            <v>0</v>
          </cell>
          <cell r="E38">
            <v>36</v>
          </cell>
          <cell r="F38">
            <v>39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B39" t="str">
            <v>Evergreen</v>
          </cell>
          <cell r="C39" t="str">
            <v>USA &amp; Canada</v>
          </cell>
          <cell r="D39">
            <v>0</v>
          </cell>
          <cell r="E39">
            <v>19</v>
          </cell>
          <cell r="F39">
            <v>19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Big Sky</v>
          </cell>
          <cell r="C40" t="str">
            <v>USA &amp; Canada</v>
          </cell>
          <cell r="D40">
            <v>0</v>
          </cell>
          <cell r="E40">
            <v>32</v>
          </cell>
          <cell r="F40">
            <v>29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Missoula Centennial</v>
          </cell>
          <cell r="C41" t="str">
            <v>USA &amp; Canada</v>
          </cell>
          <cell r="D41">
            <v>0</v>
          </cell>
          <cell r="E41">
            <v>6</v>
          </cell>
          <cell r="F41">
            <v>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Columbia Falls</v>
          </cell>
          <cell r="C42" t="str">
            <v>USA &amp; Canada</v>
          </cell>
          <cell r="D42">
            <v>0</v>
          </cell>
          <cell r="E42">
            <v>17</v>
          </cell>
          <cell r="F42">
            <v>17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B43" t="str">
            <v>Glendive</v>
          </cell>
          <cell r="C43" t="str">
            <v>USA &amp; Canada</v>
          </cell>
          <cell r="D43">
            <v>0</v>
          </cell>
          <cell r="E43">
            <v>24</v>
          </cell>
          <cell r="F43">
            <v>13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1622</v>
          </cell>
          <cell r="F44">
            <v>1646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Club Name</v>
          </cell>
          <cell r="C47" t="str">
            <v>Region 14 Name</v>
          </cell>
          <cell r="D47">
            <v>0</v>
          </cell>
          <cell r="E47" t="str">
            <v>Member Count @ 1 July</v>
          </cell>
          <cell r="F47" t="str">
            <v>Member Count @ Current</v>
          </cell>
          <cell r="G47">
            <v>0</v>
          </cell>
          <cell r="H47" t="str">
            <v>Termination Reason</v>
          </cell>
          <cell r="I47">
            <v>0</v>
          </cell>
          <cell r="J47" t="str">
            <v>Termination Date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1">
          <cell r="B51">
            <v>0</v>
          </cell>
          <cell r="C51">
            <v>0</v>
          </cell>
          <cell r="D51" t="str">
            <v>Member at 1 July</v>
          </cell>
          <cell r="E51">
            <v>0</v>
          </cell>
          <cell r="F51">
            <v>0</v>
          </cell>
          <cell r="G51" t="str">
            <v>Member @ Current</v>
          </cell>
          <cell r="H51">
            <v>0</v>
          </cell>
          <cell r="I51" t="str">
            <v>Net Change from 1 July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1622</v>
          </cell>
          <cell r="E52">
            <v>0</v>
          </cell>
          <cell r="F52">
            <v>0</v>
          </cell>
          <cell r="G52">
            <v>1646</v>
          </cell>
          <cell r="H52">
            <v>0</v>
          </cell>
          <cell r="I52">
            <v>24</v>
          </cell>
          <cell r="J52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Club Name</v>
          </cell>
          <cell r="C55" t="str">
            <v>Region 14 Name</v>
          </cell>
          <cell r="D55">
            <v>0</v>
          </cell>
          <cell r="E55" t="str">
            <v>Member Count @ 1 July</v>
          </cell>
          <cell r="F55" t="str">
            <v>Member Count @ Current</v>
          </cell>
          <cell r="G55">
            <v>0</v>
          </cell>
          <cell r="H55" t="str">
            <v>Termination Reason</v>
          </cell>
          <cell r="I55">
            <v>0</v>
          </cell>
          <cell r="J55" t="str">
            <v>Termination Date</v>
          </cell>
        </row>
        <row r="56">
          <cell r="B56" t="str">
            <v>Baker City</v>
          </cell>
          <cell r="C56" t="str">
            <v>USA &amp; Canada</v>
          </cell>
          <cell r="D56">
            <v>0</v>
          </cell>
          <cell r="E56">
            <v>39</v>
          </cell>
          <cell r="F56">
            <v>31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Aberdeen</v>
          </cell>
          <cell r="C57" t="str">
            <v>USA &amp; Canada</v>
          </cell>
          <cell r="D57">
            <v>0</v>
          </cell>
          <cell r="E57">
            <v>7</v>
          </cell>
          <cell r="F57">
            <v>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American Falls</v>
          </cell>
          <cell r="C58" t="str">
            <v>USA &amp; Canada</v>
          </cell>
          <cell r="D58">
            <v>0</v>
          </cell>
          <cell r="E58">
            <v>14</v>
          </cell>
          <cell r="F58">
            <v>15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 t="str">
            <v>Ashton</v>
          </cell>
          <cell r="C59" t="str">
            <v>USA &amp; Canada</v>
          </cell>
          <cell r="D59">
            <v>0</v>
          </cell>
          <cell r="E59">
            <v>25</v>
          </cell>
          <cell r="F59">
            <v>20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Blackfoot</v>
          </cell>
          <cell r="C60" t="str">
            <v>USA &amp; Canada</v>
          </cell>
          <cell r="D60">
            <v>0</v>
          </cell>
          <cell r="E60">
            <v>29</v>
          </cell>
          <cell r="F60">
            <v>29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Boise</v>
          </cell>
          <cell r="C61" t="str">
            <v>USA &amp; Canada</v>
          </cell>
          <cell r="D61">
            <v>0</v>
          </cell>
          <cell r="E61">
            <v>138</v>
          </cell>
          <cell r="F61">
            <v>136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>Boise Southwest</v>
          </cell>
          <cell r="C62" t="str">
            <v>USA &amp; Canada</v>
          </cell>
          <cell r="D62">
            <v>0</v>
          </cell>
          <cell r="E62">
            <v>80</v>
          </cell>
          <cell r="F62">
            <v>76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 t="str">
            <v>Buhl</v>
          </cell>
          <cell r="C63" t="str">
            <v>USA &amp; Canada</v>
          </cell>
          <cell r="D63">
            <v>0</v>
          </cell>
          <cell r="E63">
            <v>31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Burley</v>
          </cell>
          <cell r="C64" t="str">
            <v>USA &amp; Canada</v>
          </cell>
          <cell r="D64">
            <v>0</v>
          </cell>
          <cell r="E64">
            <v>27</v>
          </cell>
          <cell r="F64">
            <v>29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Caldwell</v>
          </cell>
          <cell r="C65" t="str">
            <v>USA &amp; Canada</v>
          </cell>
          <cell r="D65">
            <v>0</v>
          </cell>
          <cell r="E65">
            <v>34</v>
          </cell>
          <cell r="F65">
            <v>37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Emmett</v>
          </cell>
          <cell r="C66" t="str">
            <v>USA &amp; Canada</v>
          </cell>
          <cell r="D66">
            <v>0</v>
          </cell>
          <cell r="E66">
            <v>39</v>
          </cell>
          <cell r="F66">
            <v>43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Gooding</v>
          </cell>
          <cell r="C67" t="str">
            <v>USA &amp; Canada</v>
          </cell>
          <cell r="D67">
            <v>0</v>
          </cell>
          <cell r="E67">
            <v>29</v>
          </cell>
          <cell r="F67">
            <v>30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B68" t="str">
            <v>Hailey</v>
          </cell>
          <cell r="C68" t="str">
            <v>USA &amp; Canada</v>
          </cell>
          <cell r="D68">
            <v>0</v>
          </cell>
          <cell r="E68">
            <v>44</v>
          </cell>
          <cell r="F68">
            <v>44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 t="str">
            <v>Idaho Falls</v>
          </cell>
          <cell r="C69" t="str">
            <v>USA &amp; Canada</v>
          </cell>
          <cell r="D69">
            <v>0</v>
          </cell>
          <cell r="E69">
            <v>152</v>
          </cell>
          <cell r="F69">
            <v>146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 t="str">
            <v>Jerome</v>
          </cell>
          <cell r="C70" t="str">
            <v>USA &amp; Canada</v>
          </cell>
          <cell r="D70">
            <v>0</v>
          </cell>
          <cell r="E70">
            <v>55</v>
          </cell>
          <cell r="F70">
            <v>59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 t="str">
            <v>Ketchum-Sun Valley</v>
          </cell>
          <cell r="C71" t="str">
            <v>USA &amp; Canada</v>
          </cell>
          <cell r="D71">
            <v>0</v>
          </cell>
          <cell r="E71">
            <v>36</v>
          </cell>
          <cell r="F71">
            <v>35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B72" t="str">
            <v>McCall (Payette Lakes)</v>
          </cell>
          <cell r="C72" t="str">
            <v>USA &amp; Canada</v>
          </cell>
          <cell r="D72">
            <v>0</v>
          </cell>
          <cell r="E72">
            <v>67</v>
          </cell>
          <cell r="F72">
            <v>70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 t="str">
            <v>Meridian</v>
          </cell>
          <cell r="C73" t="str">
            <v>USA &amp; Canada</v>
          </cell>
          <cell r="D73">
            <v>0</v>
          </cell>
          <cell r="E73">
            <v>23</v>
          </cell>
          <cell r="F73">
            <v>23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 t="str">
            <v>Montpelier</v>
          </cell>
          <cell r="C74" t="str">
            <v>USA &amp; Canada</v>
          </cell>
          <cell r="D74">
            <v>0</v>
          </cell>
          <cell r="E74">
            <v>13</v>
          </cell>
          <cell r="F74">
            <v>14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 t="str">
            <v>Nampa</v>
          </cell>
          <cell r="C75" t="str">
            <v>USA &amp; Canada</v>
          </cell>
          <cell r="D75">
            <v>0</v>
          </cell>
          <cell r="E75">
            <v>64</v>
          </cell>
          <cell r="F75">
            <v>71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B76" t="str">
            <v>Pocatello</v>
          </cell>
          <cell r="C76" t="str">
            <v>USA &amp; Canada</v>
          </cell>
          <cell r="D76">
            <v>0</v>
          </cell>
          <cell r="E76">
            <v>121</v>
          </cell>
          <cell r="F76">
            <v>116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B77" t="str">
            <v>Preston</v>
          </cell>
          <cell r="C77" t="str">
            <v>USA &amp; Canada</v>
          </cell>
          <cell r="D77">
            <v>0</v>
          </cell>
          <cell r="E77">
            <v>38</v>
          </cell>
          <cell r="F77">
            <v>37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B78" t="str">
            <v>Rexburg</v>
          </cell>
          <cell r="C78" t="str">
            <v>USA &amp; Canada</v>
          </cell>
          <cell r="D78">
            <v>0</v>
          </cell>
          <cell r="E78">
            <v>29</v>
          </cell>
          <cell r="F78">
            <v>30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B79" t="str">
            <v>Rigby</v>
          </cell>
          <cell r="C79" t="str">
            <v>USA &amp; Canada</v>
          </cell>
          <cell r="D79">
            <v>0</v>
          </cell>
          <cell r="E79">
            <v>16</v>
          </cell>
          <cell r="F79">
            <v>15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B80" t="str">
            <v>Rupert</v>
          </cell>
          <cell r="C80" t="str">
            <v>USA &amp; Canada</v>
          </cell>
          <cell r="D80">
            <v>0</v>
          </cell>
          <cell r="E80">
            <v>38</v>
          </cell>
          <cell r="F80">
            <v>36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B81" t="str">
            <v>St. Anthony</v>
          </cell>
          <cell r="C81" t="str">
            <v>USA &amp; Canada</v>
          </cell>
          <cell r="D81">
            <v>0</v>
          </cell>
          <cell r="E81">
            <v>33</v>
          </cell>
          <cell r="F81">
            <v>35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B82" t="str">
            <v>Salmon</v>
          </cell>
          <cell r="C82" t="str">
            <v>USA &amp; Canada</v>
          </cell>
          <cell r="D82">
            <v>0</v>
          </cell>
          <cell r="E82">
            <v>20</v>
          </cell>
          <cell r="F82">
            <v>21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B83" t="str">
            <v>Twin Falls</v>
          </cell>
          <cell r="C83" t="str">
            <v>USA &amp; Canada</v>
          </cell>
          <cell r="D83">
            <v>0</v>
          </cell>
          <cell r="E83">
            <v>106</v>
          </cell>
          <cell r="F83">
            <v>107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B84" t="str">
            <v>Western Treasure Valley (Ontario)</v>
          </cell>
          <cell r="C84" t="str">
            <v>USA &amp; Canada</v>
          </cell>
          <cell r="D84">
            <v>0</v>
          </cell>
          <cell r="E84">
            <v>19</v>
          </cell>
          <cell r="F84">
            <v>19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B85" t="str">
            <v>Boise Sunrise</v>
          </cell>
          <cell r="C85" t="str">
            <v>USA &amp; Canada</v>
          </cell>
          <cell r="D85">
            <v>0</v>
          </cell>
          <cell r="E85">
            <v>73</v>
          </cell>
          <cell r="F85">
            <v>77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B86" t="str">
            <v>Elmore County</v>
          </cell>
          <cell r="C86" t="str">
            <v>USA &amp; Canada</v>
          </cell>
          <cell r="D86">
            <v>0</v>
          </cell>
          <cell r="E86">
            <v>24</v>
          </cell>
          <cell r="F86">
            <v>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B87" t="str">
            <v>Pocatello-Gate City</v>
          </cell>
          <cell r="C87" t="str">
            <v>USA &amp; Canada</v>
          </cell>
          <cell r="D87">
            <v>0</v>
          </cell>
          <cell r="E87">
            <v>61</v>
          </cell>
          <cell r="F87">
            <v>58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B88" t="str">
            <v>Blue Lakes-Twin Falls</v>
          </cell>
          <cell r="C88" t="str">
            <v>USA &amp; Canada</v>
          </cell>
          <cell r="D88">
            <v>0</v>
          </cell>
          <cell r="E88">
            <v>32</v>
          </cell>
          <cell r="F88">
            <v>32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B89" t="str">
            <v>Soda Springs</v>
          </cell>
          <cell r="C89" t="str">
            <v>USA &amp; Canada</v>
          </cell>
          <cell r="D89">
            <v>0</v>
          </cell>
          <cell r="E89">
            <v>15</v>
          </cell>
          <cell r="F89">
            <v>14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B90" t="str">
            <v>East Idaho Falls</v>
          </cell>
          <cell r="C90" t="str">
            <v>USA &amp; Canada</v>
          </cell>
          <cell r="D90">
            <v>0</v>
          </cell>
          <cell r="E90">
            <v>23</v>
          </cell>
          <cell r="F90">
            <v>19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B91" t="str">
            <v>Boise Metro</v>
          </cell>
          <cell r="C91" t="str">
            <v>USA &amp; Canada</v>
          </cell>
          <cell r="D91">
            <v>0</v>
          </cell>
          <cell r="E91">
            <v>38</v>
          </cell>
          <cell r="F91">
            <v>43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B92" t="str">
            <v>Pocatello-Centennial</v>
          </cell>
          <cell r="C92" t="str">
            <v>USA &amp; Canada</v>
          </cell>
          <cell r="D92">
            <v>0</v>
          </cell>
          <cell r="E92">
            <v>31</v>
          </cell>
          <cell r="F92">
            <v>36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B93" t="str">
            <v>Canyon County Sunrise</v>
          </cell>
          <cell r="C93" t="str">
            <v>USA &amp; Canada</v>
          </cell>
          <cell r="D93">
            <v>0</v>
          </cell>
          <cell r="E93">
            <v>20</v>
          </cell>
          <cell r="F93">
            <v>19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B94" t="str">
            <v>Eagle-Garden City</v>
          </cell>
          <cell r="C94" t="str">
            <v>USA &amp; Canada</v>
          </cell>
          <cell r="D94">
            <v>0</v>
          </cell>
          <cell r="E94">
            <v>19</v>
          </cell>
          <cell r="F94">
            <v>22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B95" t="str">
            <v>Boise Centennial</v>
          </cell>
          <cell r="C95" t="str">
            <v>USA &amp; Canada</v>
          </cell>
          <cell r="D95">
            <v>0</v>
          </cell>
          <cell r="E95">
            <v>24</v>
          </cell>
          <cell r="F95">
            <v>23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B96" t="str">
            <v>Pocatello-Portneuf</v>
          </cell>
          <cell r="C96" t="str">
            <v>USA &amp; Canada</v>
          </cell>
          <cell r="D96">
            <v>0</v>
          </cell>
          <cell r="E96">
            <v>14</v>
          </cell>
          <cell r="F96">
            <v>13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B97" t="str">
            <v>Boise East</v>
          </cell>
          <cell r="C97" t="str">
            <v>USA &amp; Canada</v>
          </cell>
          <cell r="D97">
            <v>0</v>
          </cell>
          <cell r="E97">
            <v>18</v>
          </cell>
          <cell r="F97">
            <v>19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B98" t="str">
            <v>Twin Falls-After Hours</v>
          </cell>
          <cell r="C98" t="str">
            <v>USA &amp; Canada</v>
          </cell>
          <cell r="D98">
            <v>0</v>
          </cell>
          <cell r="E98">
            <v>13</v>
          </cell>
          <cell r="F98">
            <v>16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1771</v>
          </cell>
          <cell r="F99">
            <v>1775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B102" t="str">
            <v>Club Name</v>
          </cell>
          <cell r="C102" t="str">
            <v>Region 14 Name</v>
          </cell>
          <cell r="D102">
            <v>0</v>
          </cell>
          <cell r="E102" t="str">
            <v>Member Count @ 1 July</v>
          </cell>
          <cell r="F102" t="str">
            <v>Member Count @ Current</v>
          </cell>
          <cell r="G102">
            <v>0</v>
          </cell>
          <cell r="H102" t="str">
            <v>Termination Reason</v>
          </cell>
          <cell r="I102">
            <v>0</v>
          </cell>
          <cell r="J102" t="str">
            <v>Termination Date</v>
          </cell>
        </row>
        <row r="103"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6">
          <cell r="B106">
            <v>0</v>
          </cell>
          <cell r="C106">
            <v>0</v>
          </cell>
          <cell r="D106" t="str">
            <v>Member at 1 July</v>
          </cell>
          <cell r="E106">
            <v>0</v>
          </cell>
          <cell r="F106">
            <v>0</v>
          </cell>
          <cell r="G106" t="str">
            <v>Member @ Current</v>
          </cell>
          <cell r="H106">
            <v>0</v>
          </cell>
          <cell r="I106" t="str">
            <v>Net Change from 1 July</v>
          </cell>
          <cell r="J106">
            <v>0</v>
          </cell>
        </row>
        <row r="107">
          <cell r="B107">
            <v>0</v>
          </cell>
          <cell r="C107">
            <v>0</v>
          </cell>
          <cell r="D107">
            <v>1771</v>
          </cell>
          <cell r="E107">
            <v>0</v>
          </cell>
          <cell r="F107">
            <v>0</v>
          </cell>
          <cell r="G107">
            <v>1775</v>
          </cell>
          <cell r="H107">
            <v>0</v>
          </cell>
          <cell r="I107">
            <v>4</v>
          </cell>
          <cell r="J107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B110" t="str">
            <v>Club Name</v>
          </cell>
          <cell r="C110" t="str">
            <v>Region 14 Name</v>
          </cell>
          <cell r="D110">
            <v>0</v>
          </cell>
          <cell r="E110" t="str">
            <v>Member Count @ 1 July</v>
          </cell>
          <cell r="F110" t="str">
            <v>Member Count @ Current</v>
          </cell>
          <cell r="G110">
            <v>0</v>
          </cell>
          <cell r="H110" t="str">
            <v>Termination Reason</v>
          </cell>
          <cell r="I110">
            <v>0</v>
          </cell>
          <cell r="J110" t="str">
            <v>Termination Date</v>
          </cell>
        </row>
        <row r="111">
          <cell r="B111" t="str">
            <v>Bountiful</v>
          </cell>
          <cell r="C111" t="str">
            <v>USA &amp; Canada</v>
          </cell>
          <cell r="D111">
            <v>0</v>
          </cell>
          <cell r="E111">
            <v>51</v>
          </cell>
          <cell r="F111">
            <v>51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B112" t="str">
            <v>Brigham City</v>
          </cell>
          <cell r="C112" t="str">
            <v>USA &amp; Canada</v>
          </cell>
          <cell r="D112">
            <v>0</v>
          </cell>
          <cell r="E112">
            <v>40</v>
          </cell>
          <cell r="F112">
            <v>38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B113" t="str">
            <v>Cedar City</v>
          </cell>
          <cell r="C113" t="str">
            <v>USA &amp; Canada</v>
          </cell>
          <cell r="D113">
            <v>0</v>
          </cell>
          <cell r="E113">
            <v>58</v>
          </cell>
          <cell r="F113">
            <v>62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B114" t="str">
            <v>Centerville-Farmington</v>
          </cell>
          <cell r="C114" t="str">
            <v>USA &amp; Canada</v>
          </cell>
          <cell r="D114">
            <v>0</v>
          </cell>
          <cell r="E114">
            <v>39</v>
          </cell>
          <cell r="F114">
            <v>33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B115" t="str">
            <v>Heber Valley</v>
          </cell>
          <cell r="C115" t="str">
            <v>USA &amp; Canada</v>
          </cell>
          <cell r="D115">
            <v>0</v>
          </cell>
          <cell r="E115">
            <v>23</v>
          </cell>
          <cell r="F115">
            <v>25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B116" t="str">
            <v>Holladay</v>
          </cell>
          <cell r="C116" t="str">
            <v>USA &amp; Canada</v>
          </cell>
          <cell r="D116">
            <v>0</v>
          </cell>
          <cell r="E116">
            <v>31</v>
          </cell>
          <cell r="F116">
            <v>31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B117" t="str">
            <v>Kaysville</v>
          </cell>
          <cell r="C117" t="str">
            <v>USA &amp; Canada</v>
          </cell>
          <cell r="D117">
            <v>0</v>
          </cell>
          <cell r="E117">
            <v>19</v>
          </cell>
          <cell r="F117">
            <v>20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B118" t="str">
            <v>Layton</v>
          </cell>
          <cell r="C118" t="str">
            <v>USA &amp; Canada</v>
          </cell>
          <cell r="D118">
            <v>0</v>
          </cell>
          <cell r="E118">
            <v>20</v>
          </cell>
          <cell r="F118">
            <v>21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B119" t="str">
            <v>Logan</v>
          </cell>
          <cell r="C119" t="str">
            <v>USA &amp; Canada</v>
          </cell>
          <cell r="D119">
            <v>0</v>
          </cell>
          <cell r="E119">
            <v>61</v>
          </cell>
          <cell r="F119">
            <v>65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B120" t="str">
            <v>Moab</v>
          </cell>
          <cell r="C120" t="str">
            <v>USA &amp; Canada</v>
          </cell>
          <cell r="D120">
            <v>0</v>
          </cell>
          <cell r="E120">
            <v>23</v>
          </cell>
          <cell r="F120">
            <v>22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B121" t="str">
            <v>Murray</v>
          </cell>
          <cell r="C121" t="str">
            <v>USA &amp; Canada</v>
          </cell>
          <cell r="D121">
            <v>0</v>
          </cell>
          <cell r="E121">
            <v>51</v>
          </cell>
          <cell r="F121">
            <v>47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B122" t="str">
            <v>Ogden</v>
          </cell>
          <cell r="C122" t="str">
            <v>USA &amp; Canada</v>
          </cell>
          <cell r="D122">
            <v>0</v>
          </cell>
          <cell r="E122">
            <v>94</v>
          </cell>
          <cell r="F122">
            <v>100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B123" t="str">
            <v>Ogden (Mt. Ogden)</v>
          </cell>
          <cell r="C123" t="str">
            <v>USA &amp; Canada</v>
          </cell>
          <cell r="D123">
            <v>0</v>
          </cell>
          <cell r="E123">
            <v>10</v>
          </cell>
          <cell r="F123">
            <v>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B124" t="str">
            <v>Orem</v>
          </cell>
          <cell r="C124" t="str">
            <v>USA &amp; Canada</v>
          </cell>
          <cell r="D124">
            <v>0</v>
          </cell>
          <cell r="E124">
            <v>25</v>
          </cell>
          <cell r="F124">
            <v>25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B125" t="str">
            <v>Park City</v>
          </cell>
          <cell r="C125" t="str">
            <v>USA &amp; Canada</v>
          </cell>
          <cell r="D125">
            <v>0</v>
          </cell>
          <cell r="E125">
            <v>100</v>
          </cell>
          <cell r="F125">
            <v>96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B126" t="str">
            <v>Provo</v>
          </cell>
          <cell r="C126" t="str">
            <v>USA &amp; Canada</v>
          </cell>
          <cell r="D126">
            <v>0</v>
          </cell>
          <cell r="E126">
            <v>39</v>
          </cell>
          <cell r="F126">
            <v>38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B127" t="str">
            <v>Richfield</v>
          </cell>
          <cell r="C127" t="str">
            <v>USA &amp; Canada</v>
          </cell>
          <cell r="D127">
            <v>0</v>
          </cell>
          <cell r="E127">
            <v>35</v>
          </cell>
          <cell r="F127">
            <v>37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B128" t="str">
            <v>St. George</v>
          </cell>
          <cell r="C128" t="str">
            <v>USA &amp; Canada</v>
          </cell>
          <cell r="D128">
            <v>0</v>
          </cell>
          <cell r="E128">
            <v>68</v>
          </cell>
          <cell r="F128">
            <v>60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B129" t="str">
            <v>Salt Lake City</v>
          </cell>
          <cell r="C129" t="str">
            <v>USA &amp; Canada</v>
          </cell>
          <cell r="D129">
            <v>0</v>
          </cell>
          <cell r="E129">
            <v>250</v>
          </cell>
          <cell r="F129">
            <v>236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B130" t="str">
            <v>South Salt Lake</v>
          </cell>
          <cell r="C130" t="str">
            <v>USA &amp; Canada</v>
          </cell>
          <cell r="D130">
            <v>0</v>
          </cell>
          <cell r="E130">
            <v>18</v>
          </cell>
          <cell r="F130">
            <v>16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B131" t="str">
            <v>Midvale</v>
          </cell>
          <cell r="C131" t="str">
            <v>USA &amp; Canada</v>
          </cell>
          <cell r="D131">
            <v>0</v>
          </cell>
          <cell r="E131">
            <v>16</v>
          </cell>
          <cell r="F131">
            <v>18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B132" t="str">
            <v>Spanish Fork</v>
          </cell>
          <cell r="C132" t="str">
            <v>USA &amp; Canada</v>
          </cell>
          <cell r="D132">
            <v>0</v>
          </cell>
          <cell r="E132">
            <v>21</v>
          </cell>
          <cell r="F132">
            <v>21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B133" t="str">
            <v>Springville</v>
          </cell>
          <cell r="C133" t="str">
            <v>USA &amp; Canada</v>
          </cell>
          <cell r="D133">
            <v>0</v>
          </cell>
          <cell r="E133">
            <v>35</v>
          </cell>
          <cell r="F133">
            <v>34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B134" t="str">
            <v>Sugar House (Salt Lake City)</v>
          </cell>
          <cell r="C134" t="str">
            <v>USA &amp; Canada</v>
          </cell>
          <cell r="D134">
            <v>0</v>
          </cell>
          <cell r="E134">
            <v>36</v>
          </cell>
          <cell r="F134">
            <v>34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B135" t="str">
            <v>Mount Timpanogos, Utah County</v>
          </cell>
          <cell r="C135" t="str">
            <v>USA &amp; Canada</v>
          </cell>
          <cell r="D135">
            <v>0</v>
          </cell>
          <cell r="E135">
            <v>30</v>
          </cell>
          <cell r="F135">
            <v>30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B136" t="str">
            <v>Vernal</v>
          </cell>
          <cell r="C136" t="str">
            <v>USA &amp; Canada</v>
          </cell>
          <cell r="D136">
            <v>0</v>
          </cell>
          <cell r="E136">
            <v>25</v>
          </cell>
          <cell r="F136">
            <v>23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B137" t="str">
            <v>Sandy</v>
          </cell>
          <cell r="C137" t="str">
            <v>USA &amp; Canada</v>
          </cell>
          <cell r="D137">
            <v>0</v>
          </cell>
          <cell r="E137">
            <v>24</v>
          </cell>
          <cell r="F137">
            <v>25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B138" t="str">
            <v>West Jordan</v>
          </cell>
          <cell r="C138" t="str">
            <v>USA &amp; Canada</v>
          </cell>
          <cell r="D138">
            <v>0</v>
          </cell>
          <cell r="E138">
            <v>32</v>
          </cell>
          <cell r="F138">
            <v>30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B139" t="str">
            <v>Dixie Sunrise (St. George)</v>
          </cell>
          <cell r="C139" t="str">
            <v>USA &amp; Canada</v>
          </cell>
          <cell r="D139">
            <v>0</v>
          </cell>
          <cell r="E139">
            <v>39</v>
          </cell>
          <cell r="F139">
            <v>40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B140" t="str">
            <v>Hurricane Valley</v>
          </cell>
          <cell r="C140" t="str">
            <v>USA &amp; Canada</v>
          </cell>
          <cell r="D140">
            <v>0</v>
          </cell>
          <cell r="E140">
            <v>23</v>
          </cell>
          <cell r="F140">
            <v>24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B141" t="str">
            <v>Park City Sunrise</v>
          </cell>
          <cell r="C141" t="str">
            <v>USA &amp; Canada</v>
          </cell>
          <cell r="D141">
            <v>0</v>
          </cell>
          <cell r="E141">
            <v>81</v>
          </cell>
          <cell r="F141">
            <v>85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B142" t="str">
            <v>South Jordan</v>
          </cell>
          <cell r="C142" t="str">
            <v>USA &amp; Canada</v>
          </cell>
          <cell r="D142">
            <v>0</v>
          </cell>
          <cell r="E142">
            <v>20</v>
          </cell>
          <cell r="F142">
            <v>14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B143" t="str">
            <v>Tooele Valley</v>
          </cell>
          <cell r="C143" t="str">
            <v>USA &amp; Canada</v>
          </cell>
          <cell r="D143">
            <v>0</v>
          </cell>
          <cell r="E143">
            <v>18</v>
          </cell>
          <cell r="F143">
            <v>19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B144" t="str">
            <v>South Valley</v>
          </cell>
          <cell r="C144" t="str">
            <v>USA &amp; Canada</v>
          </cell>
          <cell r="D144">
            <v>0</v>
          </cell>
          <cell r="E144">
            <v>28</v>
          </cell>
          <cell r="F144">
            <v>23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B145" t="str">
            <v>Red Rock (St. George)</v>
          </cell>
          <cell r="C145" t="str">
            <v>USA &amp; Canada</v>
          </cell>
          <cell r="D145">
            <v>0</v>
          </cell>
          <cell r="E145">
            <v>50</v>
          </cell>
          <cell r="F145">
            <v>51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B146" t="str">
            <v>Blanding</v>
          </cell>
          <cell r="C146" t="str">
            <v>USA &amp; Canada</v>
          </cell>
          <cell r="D146">
            <v>0</v>
          </cell>
          <cell r="E146">
            <v>10</v>
          </cell>
          <cell r="F146">
            <v>11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B147" t="str">
            <v>Lehi</v>
          </cell>
          <cell r="C147" t="str">
            <v>USA &amp; Canada</v>
          </cell>
          <cell r="D147">
            <v>0</v>
          </cell>
          <cell r="E147">
            <v>18</v>
          </cell>
          <cell r="F147">
            <v>19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B148" t="str">
            <v>Cache Valley Morning-Logan</v>
          </cell>
          <cell r="C148" t="str">
            <v>USA &amp; Canada</v>
          </cell>
          <cell r="D148">
            <v>0</v>
          </cell>
          <cell r="E148">
            <v>24</v>
          </cell>
          <cell r="F148">
            <v>25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B149" t="str">
            <v>Hispano-Latinos of Salt Lake</v>
          </cell>
          <cell r="C149" t="str">
            <v>USA &amp; Canada</v>
          </cell>
          <cell r="D149">
            <v>0</v>
          </cell>
          <cell r="E149">
            <v>6</v>
          </cell>
          <cell r="F149">
            <v>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B150" t="str">
            <v>Roosevelt</v>
          </cell>
          <cell r="C150" t="str">
            <v>USA &amp; Canada</v>
          </cell>
          <cell r="D150">
            <v>0</v>
          </cell>
          <cell r="E150">
            <v>31</v>
          </cell>
          <cell r="F150">
            <v>35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B151" t="str">
            <v>Monticello</v>
          </cell>
          <cell r="C151" t="str">
            <v>USA &amp; Canada</v>
          </cell>
          <cell r="D151">
            <v>0</v>
          </cell>
          <cell r="E151">
            <v>13</v>
          </cell>
          <cell r="F151">
            <v>16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B152" t="str">
            <v>Northern Wasatch</v>
          </cell>
          <cell r="C152" t="str">
            <v>USA &amp; Canada</v>
          </cell>
          <cell r="D152">
            <v>0</v>
          </cell>
          <cell r="E152">
            <v>12</v>
          </cell>
          <cell r="F152">
            <v>10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B153" t="str">
            <v>Millcreek</v>
          </cell>
          <cell r="C153" t="str">
            <v>USA &amp; Canada</v>
          </cell>
          <cell r="D153">
            <v>0</v>
          </cell>
          <cell r="E153">
            <v>26</v>
          </cell>
          <cell r="F153">
            <v>26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B154" t="str">
            <v>Valley West</v>
          </cell>
          <cell r="C154" t="str">
            <v>USA &amp; Canada</v>
          </cell>
          <cell r="D154">
            <v>0</v>
          </cell>
          <cell r="E154">
            <v>16</v>
          </cell>
          <cell r="F154">
            <v>19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B155" t="str">
            <v>Hispano-Latinos of Salt Lake-South</v>
          </cell>
          <cell r="C155" t="str">
            <v>USA &amp; Canada</v>
          </cell>
          <cell r="D155">
            <v>0</v>
          </cell>
          <cell r="E155">
            <v>29</v>
          </cell>
          <cell r="F155">
            <v>40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B156" t="str">
            <v>Zion Canyon-Springdale</v>
          </cell>
          <cell r="C156" t="str">
            <v>USA &amp; Canada</v>
          </cell>
          <cell r="D156">
            <v>0</v>
          </cell>
          <cell r="E156">
            <v>24</v>
          </cell>
          <cell r="F156">
            <v>23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1742</v>
          </cell>
          <cell r="F157">
            <v>1731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B160" t="str">
            <v>Club Name</v>
          </cell>
          <cell r="C160" t="str">
            <v>Region 14 Name</v>
          </cell>
          <cell r="D160">
            <v>0</v>
          </cell>
          <cell r="E160" t="str">
            <v>Member Count @ 1 July</v>
          </cell>
          <cell r="F160" t="str">
            <v>Member Count @ Current</v>
          </cell>
          <cell r="G160">
            <v>0</v>
          </cell>
          <cell r="H160" t="str">
            <v>Termination Reason</v>
          </cell>
          <cell r="I160">
            <v>0</v>
          </cell>
          <cell r="J160" t="str">
            <v>Termination Date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4">
          <cell r="B164">
            <v>0</v>
          </cell>
          <cell r="C164">
            <v>0</v>
          </cell>
          <cell r="D164" t="str">
            <v>Member at 1 July</v>
          </cell>
          <cell r="E164">
            <v>0</v>
          </cell>
          <cell r="F164">
            <v>0</v>
          </cell>
          <cell r="G164" t="str">
            <v>Member @ Current</v>
          </cell>
          <cell r="H164">
            <v>0</v>
          </cell>
          <cell r="I164" t="str">
            <v>Net Change from 1 July</v>
          </cell>
          <cell r="J164">
            <v>0</v>
          </cell>
        </row>
        <row r="165">
          <cell r="B165">
            <v>0</v>
          </cell>
          <cell r="C165">
            <v>0</v>
          </cell>
          <cell r="D165">
            <v>1742</v>
          </cell>
          <cell r="E165">
            <v>0</v>
          </cell>
          <cell r="F165">
            <v>0</v>
          </cell>
          <cell r="G165">
            <v>1731</v>
          </cell>
          <cell r="H165">
            <v>0</v>
          </cell>
          <cell r="I165">
            <v>-11</v>
          </cell>
          <cell r="J165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B168" t="str">
            <v>Club Name</v>
          </cell>
          <cell r="C168" t="str">
            <v>Region 14 Name</v>
          </cell>
          <cell r="D168">
            <v>0</v>
          </cell>
          <cell r="E168" t="str">
            <v>Member Count @ 1 July</v>
          </cell>
          <cell r="F168" t="str">
            <v>Member Count @ Current</v>
          </cell>
          <cell r="G168">
            <v>0</v>
          </cell>
          <cell r="H168" t="str">
            <v>Termination Reason</v>
          </cell>
          <cell r="I168">
            <v>0</v>
          </cell>
          <cell r="J168" t="str">
            <v>Termination Date</v>
          </cell>
        </row>
        <row r="169">
          <cell r="B169" t="str">
            <v>Craig (Moffat County)</v>
          </cell>
          <cell r="C169" t="str">
            <v>USA &amp; Canada</v>
          </cell>
          <cell r="D169">
            <v>0</v>
          </cell>
          <cell r="E169">
            <v>16</v>
          </cell>
          <cell r="F169">
            <v>15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B170" t="str">
            <v>Estes Park</v>
          </cell>
          <cell r="C170" t="str">
            <v>USA &amp; Canada</v>
          </cell>
          <cell r="D170">
            <v>0</v>
          </cell>
          <cell r="E170">
            <v>71</v>
          </cell>
          <cell r="F170">
            <v>68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B171" t="str">
            <v>Fort Collins</v>
          </cell>
          <cell r="C171" t="str">
            <v>USA &amp; Canada</v>
          </cell>
          <cell r="D171">
            <v>0</v>
          </cell>
          <cell r="E171">
            <v>145</v>
          </cell>
          <cell r="F171">
            <v>144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B172" t="str">
            <v>Fort Collins (Foothills)</v>
          </cell>
          <cell r="C172" t="str">
            <v>USA &amp; Canada</v>
          </cell>
          <cell r="D172">
            <v>0</v>
          </cell>
          <cell r="E172">
            <v>107</v>
          </cell>
          <cell r="F172">
            <v>105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B173" t="str">
            <v>Greeley</v>
          </cell>
          <cell r="C173" t="str">
            <v>USA &amp; Canada</v>
          </cell>
          <cell r="D173">
            <v>0</v>
          </cell>
          <cell r="E173">
            <v>104</v>
          </cell>
          <cell r="F173">
            <v>112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B174" t="str">
            <v>Greeley (Centennial)</v>
          </cell>
          <cell r="C174" t="str">
            <v>USA &amp; Canada</v>
          </cell>
          <cell r="D174">
            <v>0</v>
          </cell>
          <cell r="E174">
            <v>95</v>
          </cell>
          <cell r="F174">
            <v>97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B175" t="str">
            <v>Johnstown</v>
          </cell>
          <cell r="C175" t="str">
            <v>USA &amp; Canada</v>
          </cell>
          <cell r="D175">
            <v>0</v>
          </cell>
          <cell r="E175">
            <v>20</v>
          </cell>
          <cell r="F175">
            <v>19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B176" t="str">
            <v>Loveland</v>
          </cell>
          <cell r="C176" t="str">
            <v>USA &amp; Canada</v>
          </cell>
          <cell r="D176">
            <v>0</v>
          </cell>
          <cell r="E176">
            <v>152</v>
          </cell>
          <cell r="F176">
            <v>157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B177" t="str">
            <v>Sedgwick County</v>
          </cell>
          <cell r="C177" t="str">
            <v>USA &amp; Canada</v>
          </cell>
          <cell r="D177">
            <v>0</v>
          </cell>
          <cell r="E177">
            <v>24</v>
          </cell>
          <cell r="F177">
            <v>23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B178" t="str">
            <v>Steamboat Springs</v>
          </cell>
          <cell r="C178" t="str">
            <v>USA &amp; Canada</v>
          </cell>
          <cell r="D178">
            <v>0</v>
          </cell>
          <cell r="E178">
            <v>93</v>
          </cell>
          <cell r="F178">
            <v>105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B179" t="str">
            <v>Sterling</v>
          </cell>
          <cell r="C179" t="str">
            <v>USA &amp; Canada</v>
          </cell>
          <cell r="D179">
            <v>0</v>
          </cell>
          <cell r="E179">
            <v>32</v>
          </cell>
          <cell r="F179">
            <v>33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B180" t="str">
            <v>Morrill</v>
          </cell>
          <cell r="C180" t="str">
            <v>USA &amp; Canada</v>
          </cell>
          <cell r="D180">
            <v>0</v>
          </cell>
          <cell r="E180">
            <v>17</v>
          </cell>
          <cell r="F180">
            <v>17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B181" t="str">
            <v>Scottsbluff/Gering</v>
          </cell>
          <cell r="C181" t="str">
            <v>USA &amp; Canada</v>
          </cell>
          <cell r="D181">
            <v>0</v>
          </cell>
          <cell r="E181">
            <v>97</v>
          </cell>
          <cell r="F181">
            <v>97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B182" t="str">
            <v>Buffalo</v>
          </cell>
          <cell r="C182" t="str">
            <v>USA &amp; Canada</v>
          </cell>
          <cell r="D182">
            <v>0</v>
          </cell>
          <cell r="E182">
            <v>30</v>
          </cell>
          <cell r="F182">
            <v>30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B183" t="str">
            <v>Casper</v>
          </cell>
          <cell r="C183" t="str">
            <v>USA &amp; Canada</v>
          </cell>
          <cell r="D183">
            <v>0</v>
          </cell>
          <cell r="E183">
            <v>203</v>
          </cell>
          <cell r="F183">
            <v>203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B184" t="str">
            <v>Cheyenne</v>
          </cell>
          <cell r="C184" t="str">
            <v>USA &amp; Canada</v>
          </cell>
          <cell r="D184">
            <v>0</v>
          </cell>
          <cell r="E184">
            <v>174</v>
          </cell>
          <cell r="F184">
            <v>166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B185" t="str">
            <v>Cody</v>
          </cell>
          <cell r="C185" t="str">
            <v>USA &amp; Canada</v>
          </cell>
          <cell r="D185">
            <v>0</v>
          </cell>
          <cell r="E185">
            <v>61</v>
          </cell>
          <cell r="F185">
            <v>60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B186" t="str">
            <v>Douglas</v>
          </cell>
          <cell r="C186" t="str">
            <v>USA &amp; Canada</v>
          </cell>
          <cell r="D186">
            <v>0</v>
          </cell>
          <cell r="E186">
            <v>40</v>
          </cell>
          <cell r="F186">
            <v>38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B187" t="str">
            <v>Evanston</v>
          </cell>
          <cell r="C187" t="str">
            <v>USA &amp; Canada</v>
          </cell>
          <cell r="D187">
            <v>0</v>
          </cell>
          <cell r="E187">
            <v>44</v>
          </cell>
          <cell r="F187">
            <v>44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B188" t="str">
            <v>Gillette</v>
          </cell>
          <cell r="C188" t="str">
            <v>USA &amp; Canada</v>
          </cell>
          <cell r="D188">
            <v>0</v>
          </cell>
          <cell r="E188">
            <v>55</v>
          </cell>
          <cell r="F188">
            <v>52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B189" t="str">
            <v>Jackson Hole</v>
          </cell>
          <cell r="C189" t="str">
            <v>USA &amp; Canada</v>
          </cell>
          <cell r="D189">
            <v>0</v>
          </cell>
          <cell r="E189">
            <v>142</v>
          </cell>
          <cell r="F189">
            <v>140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B190" t="str">
            <v>Kemmerer</v>
          </cell>
          <cell r="C190" t="str">
            <v>USA &amp; Canada</v>
          </cell>
          <cell r="D190">
            <v>0</v>
          </cell>
          <cell r="E190">
            <v>26</v>
          </cell>
          <cell r="F190">
            <v>27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B191" t="str">
            <v>Lander</v>
          </cell>
          <cell r="C191" t="str">
            <v>USA &amp; Canada</v>
          </cell>
          <cell r="D191">
            <v>0</v>
          </cell>
          <cell r="E191">
            <v>79</v>
          </cell>
          <cell r="F191">
            <v>86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B192" t="str">
            <v>Laramie</v>
          </cell>
          <cell r="C192" t="str">
            <v>USA &amp; Canada</v>
          </cell>
          <cell r="D192">
            <v>0</v>
          </cell>
          <cell r="E192">
            <v>110</v>
          </cell>
          <cell r="F192">
            <v>117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B193" t="str">
            <v>Powell</v>
          </cell>
          <cell r="C193" t="str">
            <v>USA &amp; Canada</v>
          </cell>
          <cell r="D193">
            <v>0</v>
          </cell>
          <cell r="E193">
            <v>25</v>
          </cell>
          <cell r="F193">
            <v>27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B194" t="str">
            <v>Ranchester-Dayton</v>
          </cell>
          <cell r="C194" t="str">
            <v>USA &amp; Canada</v>
          </cell>
          <cell r="D194">
            <v>0</v>
          </cell>
          <cell r="E194">
            <v>25</v>
          </cell>
          <cell r="F194">
            <v>29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B195" t="str">
            <v>Rawlins</v>
          </cell>
          <cell r="C195" t="str">
            <v>USA &amp; Canada</v>
          </cell>
          <cell r="D195">
            <v>0</v>
          </cell>
          <cell r="E195">
            <v>19</v>
          </cell>
          <cell r="F195">
            <v>18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B196" t="str">
            <v>Riverton</v>
          </cell>
          <cell r="C196" t="str">
            <v>USA &amp; Canada</v>
          </cell>
          <cell r="D196">
            <v>0</v>
          </cell>
          <cell r="E196">
            <v>49</v>
          </cell>
          <cell r="F196">
            <v>53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B197" t="str">
            <v>Rock Springs</v>
          </cell>
          <cell r="C197" t="str">
            <v>USA &amp; Canada</v>
          </cell>
          <cell r="D197">
            <v>0</v>
          </cell>
          <cell r="E197">
            <v>22</v>
          </cell>
          <cell r="F197">
            <v>12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B198" t="str">
            <v>Sheridan</v>
          </cell>
          <cell r="C198" t="str">
            <v>USA &amp; Canada</v>
          </cell>
          <cell r="D198">
            <v>0</v>
          </cell>
          <cell r="E198">
            <v>69</v>
          </cell>
          <cell r="F198">
            <v>66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B199" t="str">
            <v>Thermopolis</v>
          </cell>
          <cell r="C199" t="str">
            <v>USA &amp; Canada</v>
          </cell>
          <cell r="D199">
            <v>0</v>
          </cell>
          <cell r="E199">
            <v>25</v>
          </cell>
          <cell r="F199">
            <v>28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B200" t="str">
            <v>Torrington</v>
          </cell>
          <cell r="C200" t="str">
            <v>USA &amp; Canada</v>
          </cell>
          <cell r="D200">
            <v>0</v>
          </cell>
          <cell r="E200">
            <v>75</v>
          </cell>
          <cell r="F200">
            <v>76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B201" t="str">
            <v>Worland</v>
          </cell>
          <cell r="C201" t="str">
            <v>USA &amp; Canada</v>
          </cell>
          <cell r="D201">
            <v>0</v>
          </cell>
          <cell r="E201">
            <v>32</v>
          </cell>
          <cell r="F201">
            <v>31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B202" t="str">
            <v>Windsor</v>
          </cell>
          <cell r="C202" t="str">
            <v>USA &amp; Canada</v>
          </cell>
          <cell r="D202">
            <v>0</v>
          </cell>
          <cell r="E202">
            <v>37</v>
          </cell>
          <cell r="F202">
            <v>34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B203" t="str">
            <v>Estes Valley Sunrise</v>
          </cell>
          <cell r="C203" t="str">
            <v>USA &amp; Canada</v>
          </cell>
          <cell r="D203">
            <v>0</v>
          </cell>
          <cell r="E203">
            <v>76</v>
          </cell>
          <cell r="F203">
            <v>77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B204" t="str">
            <v>Gillette-Energy</v>
          </cell>
          <cell r="C204" t="str">
            <v>USA &amp; Canada</v>
          </cell>
          <cell r="D204">
            <v>0</v>
          </cell>
          <cell r="E204">
            <v>59</v>
          </cell>
          <cell r="F204">
            <v>59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B205" t="str">
            <v>Greeley Redeye</v>
          </cell>
          <cell r="C205" t="str">
            <v>USA &amp; Canada</v>
          </cell>
          <cell r="D205">
            <v>0</v>
          </cell>
          <cell r="E205">
            <v>18</v>
          </cell>
          <cell r="F205">
            <v>20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B206" t="str">
            <v>Fort Collins-Breakfast</v>
          </cell>
          <cell r="C206" t="str">
            <v>USA &amp; Canada</v>
          </cell>
          <cell r="D206">
            <v>0</v>
          </cell>
          <cell r="E206">
            <v>84</v>
          </cell>
          <cell r="F206">
            <v>85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B207" t="str">
            <v>Loveland Thompson Valley</v>
          </cell>
          <cell r="C207" t="str">
            <v>USA &amp; Canada</v>
          </cell>
          <cell r="D207">
            <v>0</v>
          </cell>
          <cell r="E207">
            <v>36</v>
          </cell>
          <cell r="F207">
            <v>40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B208" t="str">
            <v>Jackson Hole Breakfast</v>
          </cell>
          <cell r="C208" t="str">
            <v>USA &amp; Canada</v>
          </cell>
          <cell r="D208">
            <v>0</v>
          </cell>
          <cell r="E208">
            <v>18</v>
          </cell>
          <cell r="F208">
            <v>15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B209" t="str">
            <v>Casper-Five Trails</v>
          </cell>
          <cell r="C209" t="str">
            <v>USA &amp; Canada</v>
          </cell>
          <cell r="D209">
            <v>0</v>
          </cell>
          <cell r="E209">
            <v>58</v>
          </cell>
          <cell r="F209">
            <v>53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B210" t="str">
            <v>Star Valley (Afton)</v>
          </cell>
          <cell r="C210" t="str">
            <v>USA &amp; Canada</v>
          </cell>
          <cell r="D210">
            <v>0</v>
          </cell>
          <cell r="E210">
            <v>14</v>
          </cell>
          <cell r="F210">
            <v>18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B211" t="str">
            <v>Laramie Sunrise</v>
          </cell>
          <cell r="C211" t="str">
            <v>USA &amp; Canada</v>
          </cell>
          <cell r="D211">
            <v>0</v>
          </cell>
          <cell r="E211">
            <v>29</v>
          </cell>
          <cell r="F211">
            <v>32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B212" t="str">
            <v>Teton Valley</v>
          </cell>
          <cell r="C212" t="str">
            <v>USA &amp; Canada</v>
          </cell>
          <cell r="D212">
            <v>0</v>
          </cell>
          <cell r="E212">
            <v>25</v>
          </cell>
          <cell r="F212">
            <v>26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B213" t="str">
            <v>Cheyenne Sunrise</v>
          </cell>
          <cell r="C213" t="str">
            <v>USA &amp; Canada</v>
          </cell>
          <cell r="D213">
            <v>0</v>
          </cell>
          <cell r="E213">
            <v>28</v>
          </cell>
          <cell r="F213">
            <v>28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B214" t="str">
            <v>Fort Collins After Work</v>
          </cell>
          <cell r="C214" t="str">
            <v>USA &amp; Canada</v>
          </cell>
          <cell r="D214">
            <v>0</v>
          </cell>
          <cell r="E214">
            <v>26</v>
          </cell>
          <cell r="F214">
            <v>43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B215" t="str">
            <v>Jackson Hole Supper</v>
          </cell>
          <cell r="C215" t="str">
            <v>USA &amp; Canada</v>
          </cell>
          <cell r="D215">
            <v>0</v>
          </cell>
          <cell r="E215">
            <v>36</v>
          </cell>
          <cell r="F215">
            <v>33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B216" t="str">
            <v>Steamboat Springs (Ski Town USA) Morning</v>
          </cell>
          <cell r="C216" t="str">
            <v>USA &amp; Canada</v>
          </cell>
          <cell r="D216">
            <v>0</v>
          </cell>
          <cell r="E216">
            <v>33</v>
          </cell>
          <cell r="F216">
            <v>32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B217" t="str">
            <v>Loveland Mountain View</v>
          </cell>
          <cell r="C217" t="str">
            <v>USA &amp; Canada</v>
          </cell>
          <cell r="D217">
            <v>0</v>
          </cell>
          <cell r="E217">
            <v>40</v>
          </cell>
          <cell r="F217">
            <v>39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B218" t="str">
            <v>Greeley-After Hours</v>
          </cell>
          <cell r="C218" t="str">
            <v>USA &amp; Canada</v>
          </cell>
          <cell r="D218">
            <v>0</v>
          </cell>
          <cell r="E218">
            <v>23</v>
          </cell>
          <cell r="F218">
            <v>21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B219" t="str">
            <v>Estes Park-Longs Peak</v>
          </cell>
          <cell r="C219" t="str">
            <v>USA &amp; Canada</v>
          </cell>
          <cell r="D219">
            <v>0</v>
          </cell>
          <cell r="E219">
            <v>10</v>
          </cell>
          <cell r="F219">
            <v>10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B220" t="str">
            <v>Casper-Reveille</v>
          </cell>
          <cell r="C220" t="str">
            <v>USA &amp; Canada</v>
          </cell>
          <cell r="D220">
            <v>0</v>
          </cell>
          <cell r="E220">
            <v>37</v>
          </cell>
          <cell r="F220">
            <v>39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B221" t="str">
            <v>Cheyenne After Hours</v>
          </cell>
          <cell r="C221" t="str">
            <v>USA &amp; Canada</v>
          </cell>
          <cell r="D221">
            <v>0</v>
          </cell>
          <cell r="E221">
            <v>22</v>
          </cell>
          <cell r="F221">
            <v>21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2987</v>
          </cell>
          <cell r="F222">
            <v>3020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B225" t="str">
            <v>Club Name</v>
          </cell>
          <cell r="C225" t="str">
            <v>Region 14 Name</v>
          </cell>
          <cell r="D225">
            <v>0</v>
          </cell>
          <cell r="E225" t="str">
            <v>Member Count @ 1 July</v>
          </cell>
          <cell r="F225" t="str">
            <v>Member Count @ Current</v>
          </cell>
          <cell r="G225">
            <v>0</v>
          </cell>
          <cell r="H225" t="str">
            <v>Termination Reason</v>
          </cell>
          <cell r="I225">
            <v>0</v>
          </cell>
          <cell r="J225" t="str">
            <v>Termination Date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9">
          <cell r="B229">
            <v>0</v>
          </cell>
          <cell r="C229">
            <v>0</v>
          </cell>
          <cell r="D229" t="str">
            <v>Member at 1 July</v>
          </cell>
          <cell r="E229">
            <v>0</v>
          </cell>
          <cell r="F229">
            <v>0</v>
          </cell>
          <cell r="G229" t="str">
            <v>Member @ Current</v>
          </cell>
          <cell r="H229">
            <v>0</v>
          </cell>
          <cell r="I229" t="str">
            <v>Net Change from 1 July</v>
          </cell>
          <cell r="J229">
            <v>0</v>
          </cell>
        </row>
        <row r="230">
          <cell r="B230">
            <v>0</v>
          </cell>
          <cell r="C230">
            <v>0</v>
          </cell>
          <cell r="D230">
            <v>2987</v>
          </cell>
          <cell r="E230">
            <v>0</v>
          </cell>
          <cell r="F230">
            <v>0</v>
          </cell>
          <cell r="G230">
            <v>3020</v>
          </cell>
          <cell r="H230">
            <v>0</v>
          </cell>
          <cell r="I230">
            <v>33</v>
          </cell>
          <cell r="J230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B233" t="str">
            <v>Club Name</v>
          </cell>
          <cell r="C233" t="str">
            <v>Region 14 Name</v>
          </cell>
          <cell r="D233">
            <v>0</v>
          </cell>
          <cell r="E233" t="str">
            <v>Member Count @ 1 July</v>
          </cell>
          <cell r="F233" t="str">
            <v>Member Count @ Current</v>
          </cell>
          <cell r="G233">
            <v>0</v>
          </cell>
          <cell r="H233" t="str">
            <v>Termination Reason</v>
          </cell>
          <cell r="I233">
            <v>0</v>
          </cell>
          <cell r="J233" t="str">
            <v>Termination Date</v>
          </cell>
        </row>
        <row r="234">
          <cell r="B234" t="str">
            <v>Arvada</v>
          </cell>
          <cell r="C234" t="str">
            <v>USA &amp; Canada</v>
          </cell>
          <cell r="D234">
            <v>0</v>
          </cell>
          <cell r="E234">
            <v>28</v>
          </cell>
          <cell r="F234">
            <v>27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B235" t="str">
            <v>Aurora</v>
          </cell>
          <cell r="C235" t="str">
            <v>USA &amp; Canada</v>
          </cell>
          <cell r="D235">
            <v>0</v>
          </cell>
          <cell r="E235">
            <v>62</v>
          </cell>
          <cell r="F235">
            <v>65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B236" t="str">
            <v>Boulder</v>
          </cell>
          <cell r="C236" t="str">
            <v>USA &amp; Canada</v>
          </cell>
          <cell r="D236">
            <v>0</v>
          </cell>
          <cell r="E236">
            <v>211</v>
          </cell>
          <cell r="F236">
            <v>214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B237" t="str">
            <v>Brighton</v>
          </cell>
          <cell r="C237" t="str">
            <v>USA &amp; Canada</v>
          </cell>
          <cell r="D237">
            <v>0</v>
          </cell>
          <cell r="E237">
            <v>28</v>
          </cell>
          <cell r="F237">
            <v>26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B238" t="str">
            <v>Broomfield</v>
          </cell>
          <cell r="C238" t="str">
            <v>USA &amp; Canada</v>
          </cell>
          <cell r="D238">
            <v>0</v>
          </cell>
          <cell r="E238">
            <v>73</v>
          </cell>
          <cell r="F238">
            <v>68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B239" t="str">
            <v>Brush</v>
          </cell>
          <cell r="C239" t="str">
            <v>USA &amp; Canada</v>
          </cell>
          <cell r="D239">
            <v>0</v>
          </cell>
          <cell r="E239">
            <v>16</v>
          </cell>
          <cell r="F239">
            <v>16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B240" t="str">
            <v>Commerce City</v>
          </cell>
          <cell r="C240" t="str">
            <v>USA &amp; Canada</v>
          </cell>
          <cell r="D240">
            <v>0</v>
          </cell>
          <cell r="E240">
            <v>46</v>
          </cell>
          <cell r="F240">
            <v>46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B241" t="str">
            <v>Denver</v>
          </cell>
          <cell r="C241" t="str">
            <v>USA &amp; Canada</v>
          </cell>
          <cell r="D241">
            <v>0</v>
          </cell>
          <cell r="E241">
            <v>213</v>
          </cell>
          <cell r="F241">
            <v>215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B242" t="str">
            <v>Englewood</v>
          </cell>
          <cell r="C242" t="str">
            <v>USA &amp; Canada</v>
          </cell>
          <cell r="D242">
            <v>0</v>
          </cell>
          <cell r="E242">
            <v>26</v>
          </cell>
          <cell r="F242">
            <v>27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B243" t="str">
            <v>Fort Morgan</v>
          </cell>
          <cell r="C243" t="str">
            <v>USA &amp; Canada</v>
          </cell>
          <cell r="D243">
            <v>0</v>
          </cell>
          <cell r="E243">
            <v>23</v>
          </cell>
          <cell r="F243">
            <v>27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B244" t="str">
            <v>Grand Lake</v>
          </cell>
          <cell r="C244" t="str">
            <v>USA &amp; Canada</v>
          </cell>
          <cell r="D244">
            <v>0</v>
          </cell>
          <cell r="E244">
            <v>36</v>
          </cell>
          <cell r="F244">
            <v>34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B245" t="str">
            <v>Kremmling</v>
          </cell>
          <cell r="C245" t="str">
            <v>USA &amp; Canada</v>
          </cell>
          <cell r="D245">
            <v>0</v>
          </cell>
          <cell r="E245">
            <v>9</v>
          </cell>
          <cell r="F245">
            <v>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B246" t="str">
            <v>Lakewood</v>
          </cell>
          <cell r="C246" t="str">
            <v>USA &amp; Canada</v>
          </cell>
          <cell r="D246">
            <v>0</v>
          </cell>
          <cell r="E246">
            <v>21</v>
          </cell>
          <cell r="F246">
            <v>17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B247" t="str">
            <v>Lakewood Foothills</v>
          </cell>
          <cell r="C247" t="str">
            <v>USA &amp; Canada</v>
          </cell>
          <cell r="D247">
            <v>0</v>
          </cell>
          <cell r="E247">
            <v>37</v>
          </cell>
          <cell r="F247">
            <v>34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B248" t="str">
            <v>Littleton</v>
          </cell>
          <cell r="C248" t="str">
            <v>USA &amp; Canada</v>
          </cell>
          <cell r="D248">
            <v>0</v>
          </cell>
          <cell r="E248">
            <v>79</v>
          </cell>
          <cell r="F248">
            <v>84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B249" t="str">
            <v>Longmont</v>
          </cell>
          <cell r="C249" t="str">
            <v>USA &amp; Canada</v>
          </cell>
          <cell r="D249">
            <v>0</v>
          </cell>
          <cell r="E249">
            <v>124</v>
          </cell>
          <cell r="F249">
            <v>125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B250" t="str">
            <v>Northglenn-Thornton</v>
          </cell>
          <cell r="C250" t="str">
            <v>USA &amp; Canada</v>
          </cell>
          <cell r="D250">
            <v>0</v>
          </cell>
          <cell r="E250">
            <v>33</v>
          </cell>
          <cell r="F250">
            <v>32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B251" t="str">
            <v>Smoky Hill (Aurora)</v>
          </cell>
          <cell r="C251" t="str">
            <v>USA &amp; Canada</v>
          </cell>
          <cell r="D251">
            <v>0</v>
          </cell>
          <cell r="E251">
            <v>30</v>
          </cell>
          <cell r="F251">
            <v>31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B252" t="str">
            <v>University Hills (Denver)</v>
          </cell>
          <cell r="C252" t="str">
            <v>USA &amp; Canada</v>
          </cell>
          <cell r="D252">
            <v>0</v>
          </cell>
          <cell r="E252">
            <v>67</v>
          </cell>
          <cell r="F252">
            <v>66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B253" t="str">
            <v>Westminster</v>
          </cell>
          <cell r="C253" t="str">
            <v>USA &amp; Canada</v>
          </cell>
          <cell r="D253">
            <v>0</v>
          </cell>
          <cell r="E253">
            <v>34</v>
          </cell>
          <cell r="F253">
            <v>32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B254" t="str">
            <v>Wheat Ridge</v>
          </cell>
          <cell r="C254" t="str">
            <v>USA &amp; Canada</v>
          </cell>
          <cell r="D254">
            <v>0</v>
          </cell>
          <cell r="E254">
            <v>32</v>
          </cell>
          <cell r="F254">
            <v>35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B255" t="str">
            <v>Wray</v>
          </cell>
          <cell r="C255" t="str">
            <v>USA &amp; Canada</v>
          </cell>
          <cell r="D255">
            <v>0</v>
          </cell>
          <cell r="E255">
            <v>16</v>
          </cell>
          <cell r="F255">
            <v>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B256" t="str">
            <v>Summit County (Frisco)</v>
          </cell>
          <cell r="C256" t="str">
            <v>USA &amp; Canada</v>
          </cell>
          <cell r="D256">
            <v>0</v>
          </cell>
          <cell r="E256">
            <v>119</v>
          </cell>
          <cell r="F256">
            <v>124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B257" t="str">
            <v>South Jefferson County (Jeffco)</v>
          </cell>
          <cell r="C257" t="str">
            <v>USA &amp; Canada</v>
          </cell>
          <cell r="D257">
            <v>0</v>
          </cell>
          <cell r="E257">
            <v>24</v>
          </cell>
          <cell r="F257">
            <v>31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B258" t="str">
            <v>Evergreen</v>
          </cell>
          <cell r="C258" t="str">
            <v>USA &amp; Canada</v>
          </cell>
          <cell r="D258">
            <v>0</v>
          </cell>
          <cell r="E258">
            <v>107</v>
          </cell>
          <cell r="F258">
            <v>111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B259" t="str">
            <v>Longmont Twin Peaks</v>
          </cell>
          <cell r="C259" t="str">
            <v>USA &amp; Canada</v>
          </cell>
          <cell r="D259">
            <v>0</v>
          </cell>
          <cell r="E259">
            <v>70</v>
          </cell>
          <cell r="F259">
            <v>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B260" t="str">
            <v>Boulder Valley</v>
          </cell>
          <cell r="C260" t="str">
            <v>USA &amp; Canada</v>
          </cell>
          <cell r="D260">
            <v>0</v>
          </cell>
          <cell r="E260">
            <v>72</v>
          </cell>
          <cell r="F260">
            <v>68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B261" t="str">
            <v>Denver Stapleton</v>
          </cell>
          <cell r="C261" t="str">
            <v>USA &amp; Canada</v>
          </cell>
          <cell r="D261">
            <v>0</v>
          </cell>
          <cell r="E261">
            <v>12</v>
          </cell>
          <cell r="F261">
            <v>16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B262" t="str">
            <v>Highlands Ranch (Littleton)</v>
          </cell>
          <cell r="C262" t="str">
            <v>USA &amp; Canada</v>
          </cell>
          <cell r="D262">
            <v>0</v>
          </cell>
          <cell r="E262">
            <v>90</v>
          </cell>
          <cell r="F262">
            <v>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B263" t="str">
            <v>Denver Southeast</v>
          </cell>
          <cell r="C263" t="str">
            <v>USA &amp; Canada</v>
          </cell>
          <cell r="D263">
            <v>0</v>
          </cell>
          <cell r="E263">
            <v>133</v>
          </cell>
          <cell r="F263">
            <v>136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B264" t="str">
            <v>Golden</v>
          </cell>
          <cell r="C264" t="str">
            <v>USA &amp; Canada</v>
          </cell>
          <cell r="D264">
            <v>0</v>
          </cell>
          <cell r="E264">
            <v>57</v>
          </cell>
          <cell r="F264">
            <v>63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B265" t="str">
            <v>Castle Rock</v>
          </cell>
          <cell r="C265" t="str">
            <v>USA &amp; Canada</v>
          </cell>
          <cell r="D265">
            <v>0</v>
          </cell>
          <cell r="E265">
            <v>56</v>
          </cell>
          <cell r="F265">
            <v>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B266" t="str">
            <v>Granby</v>
          </cell>
          <cell r="C266" t="str">
            <v>USA &amp; Canada</v>
          </cell>
          <cell r="D266">
            <v>0</v>
          </cell>
          <cell r="E266">
            <v>25</v>
          </cell>
          <cell r="F266">
            <v>25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B267" t="str">
            <v>Denver Cherry Creek</v>
          </cell>
          <cell r="C267" t="str">
            <v>USA &amp; Canada</v>
          </cell>
          <cell r="D267">
            <v>0</v>
          </cell>
          <cell r="E267">
            <v>33</v>
          </cell>
          <cell r="F267">
            <v>35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B268" t="str">
            <v>Denver Mile High</v>
          </cell>
          <cell r="C268" t="str">
            <v>USA &amp; Canada</v>
          </cell>
          <cell r="D268">
            <v>0</v>
          </cell>
          <cell r="E268">
            <v>54</v>
          </cell>
          <cell r="F268">
            <v>56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B269" t="str">
            <v>Arvada Sunrise</v>
          </cell>
          <cell r="C269" t="str">
            <v>USA &amp; Canada</v>
          </cell>
          <cell r="D269">
            <v>0</v>
          </cell>
          <cell r="E269">
            <v>19</v>
          </cell>
          <cell r="F269">
            <v>18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B270" t="str">
            <v>Parker</v>
          </cell>
          <cell r="C270" t="str">
            <v>USA &amp; Canada</v>
          </cell>
          <cell r="D270">
            <v>0</v>
          </cell>
          <cell r="E270">
            <v>76</v>
          </cell>
          <cell r="F270">
            <v>68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B271" t="str">
            <v>Westminster 7:10</v>
          </cell>
          <cell r="C271" t="str">
            <v>USA &amp; Canada</v>
          </cell>
          <cell r="D271">
            <v>0</v>
          </cell>
          <cell r="E271">
            <v>39</v>
          </cell>
          <cell r="F271">
            <v>36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B272" t="str">
            <v>Denver Lodo</v>
          </cell>
          <cell r="C272" t="str">
            <v>USA &amp; Canada</v>
          </cell>
          <cell r="D272">
            <v>0</v>
          </cell>
          <cell r="E272">
            <v>16</v>
          </cell>
          <cell r="F272">
            <v>17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B273" t="str">
            <v>Conifer</v>
          </cell>
          <cell r="C273" t="str">
            <v>USA &amp; Canada</v>
          </cell>
          <cell r="D273">
            <v>0</v>
          </cell>
          <cell r="E273">
            <v>31</v>
          </cell>
          <cell r="F273">
            <v>34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B274" t="str">
            <v>Aurora Gateway</v>
          </cell>
          <cell r="C274" t="str">
            <v>USA &amp; Canada</v>
          </cell>
          <cell r="D274">
            <v>0</v>
          </cell>
          <cell r="E274">
            <v>36</v>
          </cell>
          <cell r="F274">
            <v>41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B275" t="str">
            <v>Denver Tech Center</v>
          </cell>
          <cell r="C275" t="str">
            <v>USA &amp; Canada</v>
          </cell>
          <cell r="D275">
            <v>0</v>
          </cell>
          <cell r="E275">
            <v>29</v>
          </cell>
          <cell r="F275">
            <v>31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B276" t="str">
            <v>Boulder Flatirons</v>
          </cell>
          <cell r="C276" t="str">
            <v>USA &amp; Canada</v>
          </cell>
          <cell r="D276">
            <v>0</v>
          </cell>
          <cell r="E276">
            <v>38</v>
          </cell>
          <cell r="F276">
            <v>40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B277" t="str">
            <v>Longmont Saint Vrain</v>
          </cell>
          <cell r="C277" t="str">
            <v>USA &amp; Canada</v>
          </cell>
          <cell r="D277">
            <v>0</v>
          </cell>
          <cell r="E277">
            <v>17</v>
          </cell>
          <cell r="F277">
            <v>15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B278" t="str">
            <v>Broomfield Crossing</v>
          </cell>
          <cell r="C278" t="str">
            <v>USA &amp; Canada</v>
          </cell>
          <cell r="D278">
            <v>0</v>
          </cell>
          <cell r="E278">
            <v>21</v>
          </cell>
          <cell r="F278">
            <v>23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B279" t="str">
            <v>Castle Rock High Noon</v>
          </cell>
          <cell r="C279" t="str">
            <v>USA &amp; Canada</v>
          </cell>
          <cell r="D279">
            <v>0</v>
          </cell>
          <cell r="E279">
            <v>18</v>
          </cell>
          <cell r="F279">
            <v>18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B280" t="str">
            <v>Clear Creek County 2000</v>
          </cell>
          <cell r="C280" t="str">
            <v>USA &amp; Canada</v>
          </cell>
          <cell r="D280">
            <v>0</v>
          </cell>
          <cell r="E280">
            <v>12</v>
          </cell>
          <cell r="F280">
            <v>18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B281" t="str">
            <v>Gilpin County Peak to Peak</v>
          </cell>
          <cell r="C281" t="str">
            <v>USA &amp; Canada</v>
          </cell>
          <cell r="D281">
            <v>0</v>
          </cell>
          <cell r="E281">
            <v>16</v>
          </cell>
          <cell r="F281">
            <v>20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B282" t="str">
            <v>Centennial</v>
          </cell>
          <cell r="C282" t="str">
            <v>USA &amp; Canada</v>
          </cell>
          <cell r="D282">
            <v>0</v>
          </cell>
          <cell r="E282">
            <v>68</v>
          </cell>
          <cell r="F282">
            <v>71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B283" t="str">
            <v>Mountain Foothills of Evergreen</v>
          </cell>
          <cell r="C283" t="str">
            <v>USA &amp; Canada</v>
          </cell>
          <cell r="D283">
            <v>0</v>
          </cell>
          <cell r="E283">
            <v>44</v>
          </cell>
          <cell r="F283">
            <v>48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B284" t="str">
            <v>E-Club One of District 5450</v>
          </cell>
          <cell r="C284" t="str">
            <v>USA &amp; Canada</v>
          </cell>
          <cell r="D284">
            <v>0</v>
          </cell>
          <cell r="E284">
            <v>65</v>
          </cell>
          <cell r="F284">
            <v>76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B285" t="str">
            <v>Aurora Fitzsimons</v>
          </cell>
          <cell r="C285" t="str">
            <v>USA &amp; Canada</v>
          </cell>
          <cell r="D285">
            <v>0</v>
          </cell>
          <cell r="E285">
            <v>20</v>
          </cell>
          <cell r="F285">
            <v>16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B286" t="str">
            <v>Carbon Valley (Frederick-Firestone-Dacono)</v>
          </cell>
          <cell r="C286" t="str">
            <v>USA &amp; Canada</v>
          </cell>
          <cell r="D286">
            <v>0</v>
          </cell>
          <cell r="E286">
            <v>13</v>
          </cell>
          <cell r="F286">
            <v>12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B287" t="str">
            <v>Winter Park-Fraser Valley</v>
          </cell>
          <cell r="C287" t="str">
            <v>USA &amp; Canada</v>
          </cell>
          <cell r="D287">
            <v>0</v>
          </cell>
          <cell r="E287">
            <v>25</v>
          </cell>
          <cell r="F287">
            <v>29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B288" t="str">
            <v>Erie</v>
          </cell>
          <cell r="C288" t="str">
            <v>USA &amp; Canada</v>
          </cell>
          <cell r="D288">
            <v>0</v>
          </cell>
          <cell r="E288">
            <v>14</v>
          </cell>
          <cell r="F288">
            <v>17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B289" t="str">
            <v>Parker-Cherry Creek Valley</v>
          </cell>
          <cell r="C289" t="str">
            <v>USA &amp; Canada</v>
          </cell>
          <cell r="D289">
            <v>0</v>
          </cell>
          <cell r="E289">
            <v>49</v>
          </cell>
          <cell r="F289">
            <v>63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B290" t="str">
            <v>Mead</v>
          </cell>
          <cell r="C290" t="str">
            <v>USA &amp; Canada</v>
          </cell>
          <cell r="D290">
            <v>0</v>
          </cell>
          <cell r="E290">
            <v>25</v>
          </cell>
          <cell r="F290">
            <v>25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B291" t="str">
            <v>Breckenridge-Mountain</v>
          </cell>
          <cell r="C291" t="str">
            <v>USA &amp; Canada</v>
          </cell>
          <cell r="D291">
            <v>0</v>
          </cell>
          <cell r="E291">
            <v>24</v>
          </cell>
          <cell r="F291">
            <v>23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B292" t="str">
            <v>Niwot</v>
          </cell>
          <cell r="C292" t="str">
            <v>USA &amp; Canada</v>
          </cell>
          <cell r="D292">
            <v>0</v>
          </cell>
          <cell r="E292">
            <v>20</v>
          </cell>
          <cell r="F292">
            <v>21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B293" t="str">
            <v>Five Points Cultural District (Denver)</v>
          </cell>
          <cell r="C293" t="str">
            <v>USA &amp; Canada</v>
          </cell>
          <cell r="D293">
            <v>0</v>
          </cell>
          <cell r="E293">
            <v>18</v>
          </cell>
          <cell r="F293">
            <v>21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B294" t="str">
            <v>Castle Pines</v>
          </cell>
          <cell r="C294" t="str">
            <v>USA &amp; Canada</v>
          </cell>
          <cell r="D294">
            <v>0</v>
          </cell>
          <cell r="E294">
            <v>17</v>
          </cell>
          <cell r="F294">
            <v>19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B295" t="str">
            <v>Platteville</v>
          </cell>
          <cell r="C295" t="str">
            <v>USA &amp; Canada</v>
          </cell>
          <cell r="D295">
            <v>0</v>
          </cell>
          <cell r="E295">
            <v>22</v>
          </cell>
          <cell r="F295">
            <v>25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2888</v>
          </cell>
          <cell r="F296">
            <v>2975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B299" t="str">
            <v>Club Name</v>
          </cell>
          <cell r="C299" t="str">
            <v>Region 14 Name</v>
          </cell>
          <cell r="D299">
            <v>0</v>
          </cell>
          <cell r="E299" t="str">
            <v>Member Count @ 1 July</v>
          </cell>
          <cell r="F299" t="str">
            <v>Member Count @ Current</v>
          </cell>
          <cell r="G299">
            <v>0</v>
          </cell>
          <cell r="H299" t="str">
            <v>Termination Reason</v>
          </cell>
          <cell r="I299">
            <v>0</v>
          </cell>
          <cell r="J299" t="str">
            <v>Termination Date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3">
          <cell r="B303">
            <v>0</v>
          </cell>
          <cell r="C303">
            <v>0</v>
          </cell>
          <cell r="D303" t="str">
            <v>Member at 1 July</v>
          </cell>
          <cell r="E303">
            <v>0</v>
          </cell>
          <cell r="F303">
            <v>0</v>
          </cell>
          <cell r="G303" t="str">
            <v>Member @ Current</v>
          </cell>
          <cell r="H303">
            <v>0</v>
          </cell>
          <cell r="I303" t="str">
            <v>Net Change from 1 July</v>
          </cell>
          <cell r="J303">
            <v>0</v>
          </cell>
        </row>
        <row r="304">
          <cell r="B304">
            <v>0</v>
          </cell>
          <cell r="C304">
            <v>0</v>
          </cell>
          <cell r="D304">
            <v>2888</v>
          </cell>
          <cell r="E304">
            <v>0</v>
          </cell>
          <cell r="F304">
            <v>0</v>
          </cell>
          <cell r="G304">
            <v>2975</v>
          </cell>
          <cell r="H304">
            <v>0</v>
          </cell>
          <cell r="I304">
            <v>87</v>
          </cell>
          <cell r="J304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B307" t="str">
            <v>Club Name</v>
          </cell>
          <cell r="C307" t="str">
            <v>Region 14 Name</v>
          </cell>
          <cell r="D307">
            <v>0</v>
          </cell>
          <cell r="E307" t="str">
            <v>Member Count @ 1 July</v>
          </cell>
          <cell r="F307" t="str">
            <v>Member Count @ Current</v>
          </cell>
          <cell r="G307">
            <v>0</v>
          </cell>
          <cell r="H307" t="str">
            <v>Termination Reason</v>
          </cell>
          <cell r="I307">
            <v>0</v>
          </cell>
          <cell r="J307" t="str">
            <v>Termination Date</v>
          </cell>
        </row>
        <row r="308">
          <cell r="B308" t="str">
            <v>Alamosa</v>
          </cell>
          <cell r="C308" t="str">
            <v>USA &amp; Canada</v>
          </cell>
          <cell r="D308">
            <v>0</v>
          </cell>
          <cell r="E308">
            <v>21</v>
          </cell>
          <cell r="F308">
            <v>22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B309" t="str">
            <v>Aspen</v>
          </cell>
          <cell r="C309" t="str">
            <v>USA &amp; Canada</v>
          </cell>
          <cell r="D309">
            <v>0</v>
          </cell>
          <cell r="E309">
            <v>97</v>
          </cell>
          <cell r="F309">
            <v>92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B310" t="str">
            <v>Broadmoor District (Colorado Springs)</v>
          </cell>
          <cell r="C310" t="str">
            <v>USA &amp; Canada</v>
          </cell>
          <cell r="D310">
            <v>0</v>
          </cell>
          <cell r="E310">
            <v>47</v>
          </cell>
          <cell r="F310">
            <v>45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B311" t="str">
            <v>Burlington</v>
          </cell>
          <cell r="C311" t="str">
            <v>USA &amp; Canada</v>
          </cell>
          <cell r="D311">
            <v>0</v>
          </cell>
          <cell r="E311">
            <v>25</v>
          </cell>
          <cell r="F311">
            <v>26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B312" t="str">
            <v>Cañon City</v>
          </cell>
          <cell r="C312" t="str">
            <v>USA &amp; Canada</v>
          </cell>
          <cell r="D312">
            <v>0</v>
          </cell>
          <cell r="E312">
            <v>64</v>
          </cell>
          <cell r="F312">
            <v>60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B313" t="str">
            <v>Colorado Springs</v>
          </cell>
          <cell r="C313" t="str">
            <v>USA &amp; Canada</v>
          </cell>
          <cell r="D313">
            <v>0</v>
          </cell>
          <cell r="E313">
            <v>132</v>
          </cell>
          <cell r="F313">
            <v>137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B314" t="str">
            <v>Cortez</v>
          </cell>
          <cell r="C314" t="str">
            <v>USA &amp; Canada</v>
          </cell>
          <cell r="D314">
            <v>0</v>
          </cell>
          <cell r="E314">
            <v>9</v>
          </cell>
          <cell r="F314">
            <v>11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B315" t="str">
            <v>Del Norte</v>
          </cell>
          <cell r="C315" t="str">
            <v>USA &amp; Canada</v>
          </cell>
          <cell r="D315">
            <v>0</v>
          </cell>
          <cell r="E315">
            <v>14</v>
          </cell>
          <cell r="F315">
            <v>14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B316" t="str">
            <v>Delta</v>
          </cell>
          <cell r="C316" t="str">
            <v>USA &amp; Canada</v>
          </cell>
          <cell r="D316">
            <v>0</v>
          </cell>
          <cell r="E316">
            <v>34</v>
          </cell>
          <cell r="F316">
            <v>34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B317" t="str">
            <v>Dolores</v>
          </cell>
          <cell r="C317" t="str">
            <v>USA &amp; Canada</v>
          </cell>
          <cell r="D317">
            <v>0</v>
          </cell>
          <cell r="E317">
            <v>36</v>
          </cell>
          <cell r="F317">
            <v>30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B318" t="str">
            <v>Durango</v>
          </cell>
          <cell r="C318" t="str">
            <v>USA &amp; Canada</v>
          </cell>
          <cell r="D318">
            <v>0</v>
          </cell>
          <cell r="E318">
            <v>42</v>
          </cell>
          <cell r="F318">
            <v>41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B319" t="str">
            <v>Durango High Noon</v>
          </cell>
          <cell r="C319" t="str">
            <v>USA &amp; Canada</v>
          </cell>
          <cell r="D319">
            <v>0</v>
          </cell>
          <cell r="E319">
            <v>87</v>
          </cell>
          <cell r="F319">
            <v>86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B320" t="str">
            <v>East Colorado Springs</v>
          </cell>
          <cell r="C320" t="str">
            <v>USA &amp; Canada</v>
          </cell>
          <cell r="D320">
            <v>0</v>
          </cell>
          <cell r="E320">
            <v>37</v>
          </cell>
          <cell r="F320">
            <v>37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B321" t="str">
            <v>Fruita</v>
          </cell>
          <cell r="C321" t="str">
            <v>USA &amp; Canada</v>
          </cell>
          <cell r="D321">
            <v>0</v>
          </cell>
          <cell r="E321">
            <v>15</v>
          </cell>
          <cell r="F321">
            <v>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B322" t="str">
            <v>Garden of the Gods (Colorado Springs)</v>
          </cell>
          <cell r="C322" t="str">
            <v>USA &amp; Canada</v>
          </cell>
          <cell r="D322">
            <v>0</v>
          </cell>
          <cell r="E322">
            <v>13</v>
          </cell>
          <cell r="F322">
            <v>12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B323" t="str">
            <v>Glenwood Springs</v>
          </cell>
          <cell r="C323" t="str">
            <v>USA &amp; Canada</v>
          </cell>
          <cell r="D323">
            <v>0</v>
          </cell>
          <cell r="E323">
            <v>60</v>
          </cell>
          <cell r="F323">
            <v>65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B324" t="str">
            <v>Grand Junction</v>
          </cell>
          <cell r="C324" t="str">
            <v>USA &amp; Canada</v>
          </cell>
          <cell r="D324">
            <v>0</v>
          </cell>
          <cell r="E324">
            <v>105</v>
          </cell>
          <cell r="F324">
            <v>98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B325" t="str">
            <v>Gunnison</v>
          </cell>
          <cell r="C325" t="str">
            <v>USA &amp; Canada</v>
          </cell>
          <cell r="D325">
            <v>0</v>
          </cell>
          <cell r="E325">
            <v>24</v>
          </cell>
          <cell r="F325">
            <v>24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B326" t="str">
            <v>Conejos County-La Jara</v>
          </cell>
          <cell r="C326" t="str">
            <v>USA &amp; Canada</v>
          </cell>
          <cell r="D326">
            <v>0</v>
          </cell>
          <cell r="E326">
            <v>14</v>
          </cell>
          <cell r="F326">
            <v>13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B327" t="str">
            <v>La Junta</v>
          </cell>
          <cell r="C327" t="str">
            <v>USA &amp; Canada</v>
          </cell>
          <cell r="D327">
            <v>0</v>
          </cell>
          <cell r="E327">
            <v>22</v>
          </cell>
          <cell r="F327">
            <v>21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B328" t="str">
            <v>Lamar</v>
          </cell>
          <cell r="C328" t="str">
            <v>USA &amp; Canada</v>
          </cell>
          <cell r="D328">
            <v>0</v>
          </cell>
          <cell r="E328">
            <v>20</v>
          </cell>
          <cell r="F328">
            <v>21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B329" t="str">
            <v>Limon</v>
          </cell>
          <cell r="C329" t="str">
            <v>USA &amp; Canada</v>
          </cell>
          <cell r="D329">
            <v>0</v>
          </cell>
          <cell r="E329">
            <v>14</v>
          </cell>
          <cell r="F329">
            <v>14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B330" t="str">
            <v>Monte Vista</v>
          </cell>
          <cell r="C330" t="str">
            <v>USA &amp; Canada</v>
          </cell>
          <cell r="D330">
            <v>0</v>
          </cell>
          <cell r="E330">
            <v>29</v>
          </cell>
          <cell r="F330">
            <v>22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B331" t="str">
            <v>Montrose</v>
          </cell>
          <cell r="C331" t="str">
            <v>USA &amp; Canada</v>
          </cell>
          <cell r="D331">
            <v>0</v>
          </cell>
          <cell r="E331">
            <v>73</v>
          </cell>
          <cell r="F331">
            <v>68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B332" t="str">
            <v>North Colorado Springs</v>
          </cell>
          <cell r="C332" t="str">
            <v>USA &amp; Canada</v>
          </cell>
          <cell r="D332">
            <v>0</v>
          </cell>
          <cell r="E332">
            <v>51</v>
          </cell>
          <cell r="F332">
            <v>57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B333" t="str">
            <v>Pagosa Springs</v>
          </cell>
          <cell r="C333" t="str">
            <v>USA &amp; Canada</v>
          </cell>
          <cell r="D333">
            <v>0</v>
          </cell>
          <cell r="E333">
            <v>54</v>
          </cell>
          <cell r="F333">
            <v>54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B334" t="str">
            <v>North Fork Valley</v>
          </cell>
          <cell r="C334" t="str">
            <v>USA &amp; Canada</v>
          </cell>
          <cell r="D334">
            <v>0</v>
          </cell>
          <cell r="E334">
            <v>32</v>
          </cell>
          <cell r="F334">
            <v>33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B335" t="str">
            <v>Pueblo</v>
          </cell>
          <cell r="C335" t="str">
            <v>USA &amp; Canada</v>
          </cell>
          <cell r="D335">
            <v>0</v>
          </cell>
          <cell r="E335">
            <v>99</v>
          </cell>
          <cell r="F335">
            <v>96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B336" t="str">
            <v>Redlands (Grand Junction)</v>
          </cell>
          <cell r="C336" t="str">
            <v>USA &amp; Canada</v>
          </cell>
          <cell r="D336">
            <v>0</v>
          </cell>
          <cell r="E336">
            <v>21</v>
          </cell>
          <cell r="F336">
            <v>21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B337" t="str">
            <v>Rifle</v>
          </cell>
          <cell r="C337" t="str">
            <v>USA &amp; Canada</v>
          </cell>
          <cell r="D337">
            <v>0</v>
          </cell>
          <cell r="E337">
            <v>19</v>
          </cell>
          <cell r="F337">
            <v>21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B338" t="str">
            <v>Rocky Ford</v>
          </cell>
          <cell r="C338" t="str">
            <v>USA &amp; Canada</v>
          </cell>
          <cell r="D338">
            <v>0</v>
          </cell>
          <cell r="E338">
            <v>6</v>
          </cell>
          <cell r="F338">
            <v>6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B339" t="str">
            <v>Salida</v>
          </cell>
          <cell r="C339" t="str">
            <v>USA &amp; Canada</v>
          </cell>
          <cell r="D339">
            <v>0</v>
          </cell>
          <cell r="E339">
            <v>51</v>
          </cell>
          <cell r="F339">
            <v>54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B340" t="str">
            <v>Telluride</v>
          </cell>
          <cell r="C340" t="str">
            <v>USA &amp; Canada</v>
          </cell>
          <cell r="D340">
            <v>0</v>
          </cell>
          <cell r="E340">
            <v>53</v>
          </cell>
          <cell r="F340">
            <v>57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B341" t="str">
            <v>Trinidad</v>
          </cell>
          <cell r="C341" t="str">
            <v>USA &amp; Canada</v>
          </cell>
          <cell r="D341">
            <v>0</v>
          </cell>
          <cell r="E341">
            <v>21</v>
          </cell>
          <cell r="F341">
            <v>24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B342" t="str">
            <v>Vail</v>
          </cell>
          <cell r="C342" t="str">
            <v>USA &amp; Canada</v>
          </cell>
          <cell r="D342">
            <v>0</v>
          </cell>
          <cell r="E342">
            <v>56</v>
          </cell>
          <cell r="F342">
            <v>54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B343" t="str">
            <v>Wet Mountain Valley (Westcliffe), The</v>
          </cell>
          <cell r="C343" t="str">
            <v>USA &amp; Canada</v>
          </cell>
          <cell r="D343">
            <v>0</v>
          </cell>
          <cell r="E343">
            <v>29</v>
          </cell>
          <cell r="F343">
            <v>35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B344" t="str">
            <v>Crested Butte</v>
          </cell>
          <cell r="C344" t="str">
            <v>USA &amp; Canada</v>
          </cell>
          <cell r="D344">
            <v>0</v>
          </cell>
          <cell r="E344">
            <v>41</v>
          </cell>
          <cell r="F344">
            <v>34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B345" t="str">
            <v>Rampart Range, Colorado Springs</v>
          </cell>
          <cell r="C345" t="str">
            <v>USA &amp; Canada</v>
          </cell>
          <cell r="D345">
            <v>0</v>
          </cell>
          <cell r="E345">
            <v>14</v>
          </cell>
          <cell r="F345">
            <v>14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B346" t="str">
            <v>Carbondale</v>
          </cell>
          <cell r="C346" t="str">
            <v>USA &amp; Canada</v>
          </cell>
          <cell r="D346">
            <v>0</v>
          </cell>
          <cell r="E346">
            <v>34</v>
          </cell>
          <cell r="F346">
            <v>32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B347" t="str">
            <v>Cedaredge</v>
          </cell>
          <cell r="C347" t="str">
            <v>USA &amp; Canada</v>
          </cell>
          <cell r="D347">
            <v>0</v>
          </cell>
          <cell r="E347">
            <v>20</v>
          </cell>
          <cell r="F347">
            <v>21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B348" t="str">
            <v>Pueblo West</v>
          </cell>
          <cell r="C348" t="str">
            <v>USA &amp; Canada</v>
          </cell>
          <cell r="D348">
            <v>0</v>
          </cell>
          <cell r="E348">
            <v>24</v>
          </cell>
          <cell r="F348">
            <v>25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B349" t="str">
            <v>Snowmass Village</v>
          </cell>
          <cell r="C349" t="str">
            <v>USA &amp; Canada</v>
          </cell>
          <cell r="D349">
            <v>0</v>
          </cell>
          <cell r="E349">
            <v>31</v>
          </cell>
          <cell r="F349">
            <v>39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B350" t="str">
            <v>Pikes Peak (Woodland Park)</v>
          </cell>
          <cell r="C350" t="str">
            <v>USA &amp; Canada</v>
          </cell>
          <cell r="D350">
            <v>0</v>
          </cell>
          <cell r="E350">
            <v>22</v>
          </cell>
          <cell r="F350">
            <v>19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B351" t="str">
            <v>Glenwood Springs Sunset</v>
          </cell>
          <cell r="C351" t="str">
            <v>USA &amp; Canada</v>
          </cell>
          <cell r="D351">
            <v>0</v>
          </cell>
          <cell r="E351">
            <v>29</v>
          </cell>
          <cell r="F351">
            <v>29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B352" t="str">
            <v>Buena Vista</v>
          </cell>
          <cell r="C352" t="str">
            <v>USA &amp; Canada</v>
          </cell>
          <cell r="D352">
            <v>0</v>
          </cell>
          <cell r="E352">
            <v>23</v>
          </cell>
          <cell r="F352">
            <v>22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B353" t="str">
            <v>Western Eagle Valley</v>
          </cell>
          <cell r="C353" t="str">
            <v>USA &amp; Canada</v>
          </cell>
          <cell r="D353">
            <v>0</v>
          </cell>
          <cell r="E353">
            <v>12</v>
          </cell>
          <cell r="F353">
            <v>14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B354" t="str">
            <v>Grand Junction Horizon Sunrise</v>
          </cell>
          <cell r="C354" t="str">
            <v>USA &amp; Canada</v>
          </cell>
          <cell r="D354">
            <v>0</v>
          </cell>
          <cell r="E354">
            <v>42</v>
          </cell>
          <cell r="F354">
            <v>38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B355" t="str">
            <v>Durango Daybreak</v>
          </cell>
          <cell r="C355" t="str">
            <v>USA &amp; Canada</v>
          </cell>
          <cell r="D355">
            <v>0</v>
          </cell>
          <cell r="E355">
            <v>45</v>
          </cell>
          <cell r="F355">
            <v>42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B356" t="str">
            <v>Mt. Sopris (Carbondale)</v>
          </cell>
          <cell r="C356" t="str">
            <v>USA &amp; Canada</v>
          </cell>
          <cell r="D356">
            <v>0</v>
          </cell>
          <cell r="E356">
            <v>20</v>
          </cell>
          <cell r="F356">
            <v>18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B357" t="str">
            <v>Roaring Fork (Glenwood Springs)</v>
          </cell>
          <cell r="C357" t="str">
            <v>USA &amp; Canada</v>
          </cell>
          <cell r="D357">
            <v>0</v>
          </cell>
          <cell r="E357">
            <v>12</v>
          </cell>
          <cell r="F357">
            <v>10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B358" t="str">
            <v>Edwards</v>
          </cell>
          <cell r="C358" t="str">
            <v>USA &amp; Canada</v>
          </cell>
          <cell r="D358">
            <v>0</v>
          </cell>
          <cell r="E358">
            <v>41</v>
          </cell>
          <cell r="F358">
            <v>37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B359" t="str">
            <v>Pine River Valley Centennial (Bayfield-Ignacio)</v>
          </cell>
          <cell r="C359" t="str">
            <v>USA &amp; Canada</v>
          </cell>
          <cell r="D359">
            <v>0</v>
          </cell>
          <cell r="E359">
            <v>25</v>
          </cell>
          <cell r="F359">
            <v>20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 t="str">
            <v>Pagosa Mountain Morning (Pagosa Springs)</v>
          </cell>
          <cell r="C360" t="str">
            <v>USA &amp; Canada</v>
          </cell>
          <cell r="D360">
            <v>0</v>
          </cell>
          <cell r="E360">
            <v>21</v>
          </cell>
          <cell r="F360">
            <v>19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 t="str">
            <v>Florence/Eastern Fremont County</v>
          </cell>
          <cell r="C361" t="str">
            <v>USA &amp; Canada</v>
          </cell>
          <cell r="D361">
            <v>0</v>
          </cell>
          <cell r="E361">
            <v>36</v>
          </cell>
          <cell r="F361">
            <v>36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B362" t="str">
            <v>Palisade Sunrise</v>
          </cell>
          <cell r="C362" t="str">
            <v>USA &amp; Canada</v>
          </cell>
          <cell r="D362">
            <v>0</v>
          </cell>
          <cell r="E362">
            <v>24</v>
          </cell>
          <cell r="F362">
            <v>24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B363" t="str">
            <v>Salida Sunrise</v>
          </cell>
          <cell r="C363" t="str">
            <v>USA &amp; Canada</v>
          </cell>
          <cell r="D363">
            <v>0</v>
          </cell>
          <cell r="E363">
            <v>54</v>
          </cell>
          <cell r="F363">
            <v>65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2096</v>
          </cell>
          <cell r="F364">
            <v>2080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 t="str">
            <v>Club Name</v>
          </cell>
          <cell r="C367" t="str">
            <v>Region 14 Name</v>
          </cell>
          <cell r="D367">
            <v>0</v>
          </cell>
          <cell r="E367" t="str">
            <v>Member Count @ 1 July</v>
          </cell>
          <cell r="F367" t="str">
            <v>Member Count @ Current</v>
          </cell>
          <cell r="G367">
            <v>0</v>
          </cell>
          <cell r="H367" t="str">
            <v>Termination Reason</v>
          </cell>
          <cell r="I367">
            <v>0</v>
          </cell>
          <cell r="J367" t="str">
            <v>Termination Date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1">
          <cell r="B371">
            <v>0</v>
          </cell>
          <cell r="C371">
            <v>0</v>
          </cell>
          <cell r="D371" t="str">
            <v>Member at 1 July</v>
          </cell>
          <cell r="E371">
            <v>0</v>
          </cell>
          <cell r="F371">
            <v>0</v>
          </cell>
          <cell r="G371" t="str">
            <v>Member @ Current</v>
          </cell>
          <cell r="H371">
            <v>0</v>
          </cell>
          <cell r="I371" t="str">
            <v>Net Change from 1 July</v>
          </cell>
          <cell r="J371">
            <v>0</v>
          </cell>
        </row>
        <row r="372">
          <cell r="B372">
            <v>0</v>
          </cell>
          <cell r="C372">
            <v>0</v>
          </cell>
          <cell r="D372">
            <v>2096</v>
          </cell>
          <cell r="E372">
            <v>0</v>
          </cell>
          <cell r="F372">
            <v>0</v>
          </cell>
          <cell r="G372">
            <v>2080</v>
          </cell>
          <cell r="H372">
            <v>0</v>
          </cell>
          <cell r="I372">
            <v>-16</v>
          </cell>
          <cell r="J372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B375" t="str">
            <v>Club Name</v>
          </cell>
          <cell r="C375" t="str">
            <v>Region 14 Name</v>
          </cell>
          <cell r="D375">
            <v>0</v>
          </cell>
          <cell r="E375" t="str">
            <v>Member Count @ 1 July</v>
          </cell>
          <cell r="F375" t="str">
            <v>Member Count @ Current</v>
          </cell>
          <cell r="G375">
            <v>0</v>
          </cell>
          <cell r="H375" t="str">
            <v>Termination Reason</v>
          </cell>
          <cell r="I375">
            <v>0</v>
          </cell>
          <cell r="J375" t="str">
            <v>Termination Date</v>
          </cell>
        </row>
        <row r="376">
          <cell r="B376" t="str">
            <v>Clayton</v>
          </cell>
          <cell r="C376" t="str">
            <v>USA &amp; Canada</v>
          </cell>
          <cell r="D376">
            <v>0</v>
          </cell>
          <cell r="E376">
            <v>16</v>
          </cell>
          <cell r="F376">
            <v>16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B377" t="str">
            <v>Raton</v>
          </cell>
          <cell r="C377" t="str">
            <v>USA &amp; Canada</v>
          </cell>
          <cell r="D377">
            <v>0</v>
          </cell>
          <cell r="E377">
            <v>16</v>
          </cell>
          <cell r="F377">
            <v>16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B378" t="str">
            <v>Alamogordo</v>
          </cell>
          <cell r="C378" t="str">
            <v>USA &amp; Canada</v>
          </cell>
          <cell r="D378">
            <v>0</v>
          </cell>
          <cell r="E378">
            <v>93</v>
          </cell>
          <cell r="F378">
            <v>85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B379" t="str">
            <v>White Sands (Alamogordo)</v>
          </cell>
          <cell r="C379" t="str">
            <v>USA &amp; Canada</v>
          </cell>
          <cell r="D379">
            <v>0</v>
          </cell>
          <cell r="E379">
            <v>42</v>
          </cell>
          <cell r="F379">
            <v>42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 t="str">
            <v>Albuquerque</v>
          </cell>
          <cell r="C380" t="str">
            <v>USA &amp; Canada</v>
          </cell>
          <cell r="D380">
            <v>0</v>
          </cell>
          <cell r="E380">
            <v>168</v>
          </cell>
          <cell r="F380">
            <v>182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B381" t="str">
            <v>Anthony</v>
          </cell>
          <cell r="C381" t="str">
            <v>USA &amp; Canada</v>
          </cell>
          <cell r="D381">
            <v>0</v>
          </cell>
          <cell r="E381">
            <v>20</v>
          </cell>
          <cell r="F381">
            <v>22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B382" t="str">
            <v>Artesia</v>
          </cell>
          <cell r="C382" t="str">
            <v>USA &amp; Canada</v>
          </cell>
          <cell r="D382">
            <v>0</v>
          </cell>
          <cell r="E382">
            <v>20</v>
          </cell>
          <cell r="F382">
            <v>18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B383" t="str">
            <v>Belen</v>
          </cell>
          <cell r="C383" t="str">
            <v>USA &amp; Canada</v>
          </cell>
          <cell r="D383">
            <v>0</v>
          </cell>
          <cell r="E383">
            <v>14</v>
          </cell>
          <cell r="F383">
            <v>13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B384" t="str">
            <v>Carlsbad</v>
          </cell>
          <cell r="C384" t="str">
            <v>USA &amp; Canada</v>
          </cell>
          <cell r="D384">
            <v>0</v>
          </cell>
          <cell r="E384">
            <v>75</v>
          </cell>
          <cell r="F384">
            <v>76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B385" t="str">
            <v>Carrizozo</v>
          </cell>
          <cell r="C385" t="str">
            <v>USA &amp; Canada</v>
          </cell>
          <cell r="D385">
            <v>0</v>
          </cell>
          <cell r="E385">
            <v>6</v>
          </cell>
          <cell r="F385">
            <v>6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B386" t="str">
            <v>Clovis</v>
          </cell>
          <cell r="C386" t="str">
            <v>USA &amp; Canada</v>
          </cell>
          <cell r="D386">
            <v>0</v>
          </cell>
          <cell r="E386">
            <v>54</v>
          </cell>
          <cell r="F386">
            <v>49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 t="str">
            <v>Deming</v>
          </cell>
          <cell r="C387" t="str">
            <v>USA &amp; Canada</v>
          </cell>
          <cell r="D387">
            <v>0</v>
          </cell>
          <cell r="E387">
            <v>45</v>
          </cell>
          <cell r="F387">
            <v>55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 t="str">
            <v>Espanola</v>
          </cell>
          <cell r="C388" t="str">
            <v>USA &amp; Canada</v>
          </cell>
          <cell r="D388">
            <v>0</v>
          </cell>
          <cell r="E388">
            <v>5</v>
          </cell>
          <cell r="F388">
            <v>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B389" t="str">
            <v>Estancia</v>
          </cell>
          <cell r="C389" t="str">
            <v>USA &amp; Canada</v>
          </cell>
          <cell r="D389">
            <v>0</v>
          </cell>
          <cell r="E389">
            <v>11</v>
          </cell>
          <cell r="F389">
            <v>10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B390" t="str">
            <v>Eunice</v>
          </cell>
          <cell r="C390" t="str">
            <v>USA &amp; Canada</v>
          </cell>
          <cell r="D390">
            <v>0</v>
          </cell>
          <cell r="E390">
            <v>19</v>
          </cell>
          <cell r="F390">
            <v>19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B391" t="str">
            <v>Farmington</v>
          </cell>
          <cell r="C391" t="str">
            <v>USA &amp; Canada</v>
          </cell>
          <cell r="D391">
            <v>0</v>
          </cell>
          <cell r="E391">
            <v>27</v>
          </cell>
          <cell r="F391">
            <v>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B392" t="str">
            <v>Gallup</v>
          </cell>
          <cell r="C392" t="str">
            <v>USA &amp; Canada</v>
          </cell>
          <cell r="D392">
            <v>0</v>
          </cell>
          <cell r="E392">
            <v>50</v>
          </cell>
          <cell r="F392">
            <v>44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B393" t="str">
            <v>Grants-Milan</v>
          </cell>
          <cell r="C393" t="str">
            <v>USA &amp; Canada</v>
          </cell>
          <cell r="D393">
            <v>0</v>
          </cell>
          <cell r="E393">
            <v>28</v>
          </cell>
          <cell r="F393">
            <v>30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B394" t="str">
            <v>Hobbs</v>
          </cell>
          <cell r="C394" t="str">
            <v>USA &amp; Canada</v>
          </cell>
          <cell r="D394">
            <v>0</v>
          </cell>
          <cell r="E394">
            <v>72</v>
          </cell>
          <cell r="F394">
            <v>65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 t="str">
            <v>Las Cruces</v>
          </cell>
          <cell r="C395" t="str">
            <v>USA &amp; Canada</v>
          </cell>
          <cell r="D395">
            <v>0</v>
          </cell>
          <cell r="E395">
            <v>59</v>
          </cell>
          <cell r="F395">
            <v>59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 t="str">
            <v>Las Cruces (Rio Grande)</v>
          </cell>
          <cell r="C396" t="str">
            <v>USA &amp; Canada</v>
          </cell>
          <cell r="D396">
            <v>0</v>
          </cell>
          <cell r="E396">
            <v>61</v>
          </cell>
          <cell r="F396">
            <v>60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B397" t="str">
            <v>Las Vegas</v>
          </cell>
          <cell r="C397" t="str">
            <v>USA &amp; Canada</v>
          </cell>
          <cell r="D397">
            <v>0</v>
          </cell>
          <cell r="E397">
            <v>27</v>
          </cell>
          <cell r="F397">
            <v>27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B398" t="str">
            <v>Los Alamos</v>
          </cell>
          <cell r="C398" t="str">
            <v>USA &amp; Canada</v>
          </cell>
          <cell r="D398">
            <v>0</v>
          </cell>
          <cell r="E398">
            <v>66</v>
          </cell>
          <cell r="F398">
            <v>61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B399" t="str">
            <v>Lovington</v>
          </cell>
          <cell r="C399" t="str">
            <v>USA &amp; Canada</v>
          </cell>
          <cell r="D399">
            <v>0</v>
          </cell>
          <cell r="E399">
            <v>21</v>
          </cell>
          <cell r="F399">
            <v>17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B400" t="str">
            <v>Melrose</v>
          </cell>
          <cell r="C400" t="str">
            <v>USA &amp; Canada</v>
          </cell>
          <cell r="D400">
            <v>0</v>
          </cell>
          <cell r="E400">
            <v>12</v>
          </cell>
          <cell r="F400">
            <v>10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 t="str">
            <v>Moriarty</v>
          </cell>
          <cell r="C401" t="str">
            <v>USA &amp; Canada</v>
          </cell>
          <cell r="D401">
            <v>0</v>
          </cell>
          <cell r="E401">
            <v>11</v>
          </cell>
          <cell r="F401">
            <v>11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B402" t="str">
            <v>Mountainair</v>
          </cell>
          <cell r="C402" t="str">
            <v>USA &amp; Canada</v>
          </cell>
          <cell r="D402">
            <v>0</v>
          </cell>
          <cell r="E402">
            <v>15</v>
          </cell>
          <cell r="F402">
            <v>16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B403" t="str">
            <v>Portales</v>
          </cell>
          <cell r="C403" t="str">
            <v>USA &amp; Canada</v>
          </cell>
          <cell r="D403">
            <v>0</v>
          </cell>
          <cell r="E403">
            <v>28</v>
          </cell>
          <cell r="F403">
            <v>24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B404" t="str">
            <v>Rio Rancho</v>
          </cell>
          <cell r="C404" t="str">
            <v>USA &amp; Canada</v>
          </cell>
          <cell r="D404">
            <v>0</v>
          </cell>
          <cell r="E404">
            <v>38</v>
          </cell>
          <cell r="F404">
            <v>45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B405" t="str">
            <v>Roswell</v>
          </cell>
          <cell r="C405" t="str">
            <v>USA &amp; Canada</v>
          </cell>
          <cell r="D405">
            <v>0</v>
          </cell>
          <cell r="E405">
            <v>91</v>
          </cell>
          <cell r="F405">
            <v>88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 t="str">
            <v>Ruidoso</v>
          </cell>
          <cell r="C406" t="str">
            <v>USA &amp; Canada</v>
          </cell>
          <cell r="D406">
            <v>0</v>
          </cell>
          <cell r="E406">
            <v>47</v>
          </cell>
          <cell r="F406">
            <v>48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B407" t="str">
            <v>San Juan County East</v>
          </cell>
          <cell r="C407" t="str">
            <v>USA &amp; Canada</v>
          </cell>
          <cell r="D407">
            <v>0</v>
          </cell>
          <cell r="E407">
            <v>51</v>
          </cell>
          <cell r="F407">
            <v>49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B408" t="str">
            <v>Santa Fe</v>
          </cell>
          <cell r="C408" t="str">
            <v>USA &amp; Canada</v>
          </cell>
          <cell r="D408">
            <v>0</v>
          </cell>
          <cell r="E408">
            <v>115</v>
          </cell>
          <cell r="F408">
            <v>116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B409" t="str">
            <v>Santa Rosa</v>
          </cell>
          <cell r="C409" t="str">
            <v>USA &amp; Canada</v>
          </cell>
          <cell r="D409">
            <v>0</v>
          </cell>
          <cell r="E409">
            <v>12</v>
          </cell>
          <cell r="F409">
            <v>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B410" t="str">
            <v>Silver City</v>
          </cell>
          <cell r="C410" t="str">
            <v>USA &amp; Canada</v>
          </cell>
          <cell r="D410">
            <v>0</v>
          </cell>
          <cell r="E410">
            <v>29</v>
          </cell>
          <cell r="F410">
            <v>30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B411" t="str">
            <v>Socorro</v>
          </cell>
          <cell r="C411" t="str">
            <v>USA &amp; Canada</v>
          </cell>
          <cell r="D411">
            <v>0</v>
          </cell>
          <cell r="E411">
            <v>22</v>
          </cell>
          <cell r="F411">
            <v>24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B412" t="str">
            <v>Texico, N.M.-Farwell</v>
          </cell>
          <cell r="C412" t="str">
            <v>USA &amp; Canada</v>
          </cell>
          <cell r="D412">
            <v>0</v>
          </cell>
          <cell r="E412">
            <v>33</v>
          </cell>
          <cell r="F412">
            <v>36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B413" t="str">
            <v>Truth or Consequences</v>
          </cell>
          <cell r="C413" t="str">
            <v>USA &amp; Canada</v>
          </cell>
          <cell r="D413">
            <v>0</v>
          </cell>
          <cell r="E413">
            <v>31</v>
          </cell>
          <cell r="F413">
            <v>36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B414" t="str">
            <v>Tucumcari</v>
          </cell>
          <cell r="C414" t="str">
            <v>USA &amp; Canada</v>
          </cell>
          <cell r="D414">
            <v>0</v>
          </cell>
          <cell r="E414">
            <v>19</v>
          </cell>
          <cell r="F414">
            <v>19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B415" t="str">
            <v>Alpine</v>
          </cell>
          <cell r="C415" t="str">
            <v>USA &amp; Canada</v>
          </cell>
          <cell r="D415">
            <v>0</v>
          </cell>
          <cell r="E415">
            <v>9</v>
          </cell>
          <cell r="F415">
            <v>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B416" t="str">
            <v>East El Paso</v>
          </cell>
          <cell r="C416" t="str">
            <v>USA &amp; Canada</v>
          </cell>
          <cell r="D416">
            <v>0</v>
          </cell>
          <cell r="E416">
            <v>17</v>
          </cell>
          <cell r="F416">
            <v>20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B417" t="str">
            <v>El Paso</v>
          </cell>
          <cell r="C417" t="str">
            <v>USA &amp; Canada</v>
          </cell>
          <cell r="D417">
            <v>0</v>
          </cell>
          <cell r="E417">
            <v>136</v>
          </cell>
          <cell r="F417">
            <v>135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 t="str">
            <v>Fort Stockton</v>
          </cell>
          <cell r="C418" t="str">
            <v>USA &amp; Canada</v>
          </cell>
          <cell r="D418">
            <v>0</v>
          </cell>
          <cell r="E418">
            <v>42</v>
          </cell>
          <cell r="F418">
            <v>38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 t="str">
            <v>Marfa</v>
          </cell>
          <cell r="C419" t="str">
            <v>USA &amp; Canada</v>
          </cell>
          <cell r="D419">
            <v>0</v>
          </cell>
          <cell r="E419">
            <v>17</v>
          </cell>
          <cell r="F419">
            <v>20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B420" t="str">
            <v>Northeast El Paso</v>
          </cell>
          <cell r="C420" t="str">
            <v>USA &amp; Canada</v>
          </cell>
          <cell r="D420">
            <v>0</v>
          </cell>
          <cell r="E420">
            <v>28</v>
          </cell>
          <cell r="F420">
            <v>28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B421" t="str">
            <v>Van Horn</v>
          </cell>
          <cell r="C421" t="str">
            <v>USA &amp; Canada</v>
          </cell>
          <cell r="D421">
            <v>0</v>
          </cell>
          <cell r="E421">
            <v>10</v>
          </cell>
          <cell r="F421">
            <v>12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B422" t="str">
            <v>West El Paso</v>
          </cell>
          <cell r="C422" t="str">
            <v>USA &amp; Canada</v>
          </cell>
          <cell r="D422">
            <v>0</v>
          </cell>
          <cell r="E422">
            <v>48</v>
          </cell>
          <cell r="F422">
            <v>45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B423" t="str">
            <v>Roswell-Pecos Valley</v>
          </cell>
          <cell r="C423" t="str">
            <v>USA &amp; Canada</v>
          </cell>
          <cell r="D423">
            <v>0</v>
          </cell>
          <cell r="E423">
            <v>39</v>
          </cell>
          <cell r="F423">
            <v>35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 t="str">
            <v>Los Lunas</v>
          </cell>
          <cell r="C424" t="str">
            <v>USA &amp; Canada</v>
          </cell>
          <cell r="D424">
            <v>0</v>
          </cell>
          <cell r="E424">
            <v>27</v>
          </cell>
          <cell r="F424">
            <v>28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 t="str">
            <v>Santa Fe del Sur</v>
          </cell>
          <cell r="C425" t="str">
            <v>USA &amp; Canada</v>
          </cell>
          <cell r="D425">
            <v>0</v>
          </cell>
          <cell r="E425">
            <v>15</v>
          </cell>
          <cell r="F425">
            <v>13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 t="str">
            <v>Albuquerque Del Norte</v>
          </cell>
          <cell r="C426" t="str">
            <v>USA &amp; Canada</v>
          </cell>
          <cell r="D426">
            <v>0</v>
          </cell>
          <cell r="E426">
            <v>96</v>
          </cell>
          <cell r="F426">
            <v>95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 t="str">
            <v>Clovis-High Plains</v>
          </cell>
          <cell r="C427" t="str">
            <v>USA &amp; Canada</v>
          </cell>
          <cell r="D427">
            <v>0</v>
          </cell>
          <cell r="E427">
            <v>13</v>
          </cell>
          <cell r="F427">
            <v>13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 t="str">
            <v>Santa Fe Centro</v>
          </cell>
          <cell r="C428" t="str">
            <v>USA &amp; Canada</v>
          </cell>
          <cell r="D428">
            <v>0</v>
          </cell>
          <cell r="E428">
            <v>17</v>
          </cell>
          <cell r="F428">
            <v>18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 t="str">
            <v>Las Cruces-Mesilla Valley</v>
          </cell>
          <cell r="C429" t="str">
            <v>USA &amp; Canada</v>
          </cell>
          <cell r="D429">
            <v>0</v>
          </cell>
          <cell r="E429">
            <v>24</v>
          </cell>
          <cell r="F429">
            <v>25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B430" t="str">
            <v>El Paso Sunrise</v>
          </cell>
          <cell r="C430" t="str">
            <v>USA &amp; Canada</v>
          </cell>
          <cell r="D430">
            <v>0</v>
          </cell>
          <cell r="E430">
            <v>25</v>
          </cell>
          <cell r="F430">
            <v>23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B431" t="str">
            <v>Albuquerque Del Sol</v>
          </cell>
          <cell r="C431" t="str">
            <v>USA &amp; Canada</v>
          </cell>
          <cell r="D431">
            <v>0</v>
          </cell>
          <cell r="E431">
            <v>61</v>
          </cell>
          <cell r="F431">
            <v>58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B432" t="str">
            <v>Taos-Milagro</v>
          </cell>
          <cell r="C432" t="str">
            <v>USA &amp; Canada</v>
          </cell>
          <cell r="D432">
            <v>0</v>
          </cell>
          <cell r="E432">
            <v>52</v>
          </cell>
          <cell r="F432">
            <v>47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B433" t="str">
            <v>Angel Fire</v>
          </cell>
          <cell r="C433" t="str">
            <v>USA &amp; Canada</v>
          </cell>
          <cell r="D433">
            <v>0</v>
          </cell>
          <cell r="E433">
            <v>21</v>
          </cell>
          <cell r="F433">
            <v>22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B434" t="str">
            <v>Albuquerque Rio Grande</v>
          </cell>
          <cell r="C434" t="str">
            <v>USA &amp; Canada</v>
          </cell>
          <cell r="D434">
            <v>0</v>
          </cell>
          <cell r="E434">
            <v>22</v>
          </cell>
          <cell r="F434">
            <v>29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B435" t="str">
            <v>Elephant Butte</v>
          </cell>
          <cell r="C435" t="str">
            <v>USA &amp; Canada</v>
          </cell>
          <cell r="D435">
            <v>0</v>
          </cell>
          <cell r="E435">
            <v>9</v>
          </cell>
          <cell r="F435">
            <v>7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B436" t="str">
            <v>Tularosa</v>
          </cell>
          <cell r="C436" t="str">
            <v>USA &amp; Canada</v>
          </cell>
          <cell r="D436">
            <v>0</v>
          </cell>
          <cell r="E436">
            <v>8</v>
          </cell>
          <cell r="F436">
            <v>8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B437" t="str">
            <v>Roswell Sunrise</v>
          </cell>
          <cell r="C437" t="str">
            <v>USA &amp; Canada</v>
          </cell>
          <cell r="D437">
            <v>0</v>
          </cell>
          <cell r="E437">
            <v>8</v>
          </cell>
          <cell r="F437">
            <v>8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 t="str">
            <v>Chama Valley</v>
          </cell>
          <cell r="C438" t="str">
            <v>USA &amp; Canada</v>
          </cell>
          <cell r="D438">
            <v>0</v>
          </cell>
          <cell r="E438">
            <v>8</v>
          </cell>
          <cell r="F438">
            <v>12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B439" t="str">
            <v>Rio Rancho Sunrise</v>
          </cell>
          <cell r="C439" t="str">
            <v>USA &amp; Canada</v>
          </cell>
          <cell r="D439">
            <v>0</v>
          </cell>
          <cell r="E439">
            <v>19</v>
          </cell>
          <cell r="F439">
            <v>19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B440" t="str">
            <v>Albuquerque Metro</v>
          </cell>
          <cell r="C440" t="str">
            <v>USA &amp; Canada</v>
          </cell>
          <cell r="D440">
            <v>0</v>
          </cell>
          <cell r="E440">
            <v>8</v>
          </cell>
          <cell r="F440">
            <v>7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B441" t="str">
            <v>Albuquerque Sandia</v>
          </cell>
          <cell r="C441" t="str">
            <v>USA &amp; Canada</v>
          </cell>
          <cell r="D441">
            <v>0</v>
          </cell>
          <cell r="E441">
            <v>19</v>
          </cell>
          <cell r="F441">
            <v>20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B442" t="str">
            <v>El Paso, Camino Real</v>
          </cell>
          <cell r="C442" t="str">
            <v>USA &amp; Canada</v>
          </cell>
          <cell r="D442">
            <v>0</v>
          </cell>
          <cell r="E442">
            <v>29</v>
          </cell>
          <cell r="F442">
            <v>35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B443" t="str">
            <v>Presidio</v>
          </cell>
          <cell r="C443" t="str">
            <v>USA &amp; Canada</v>
          </cell>
          <cell r="D443">
            <v>0</v>
          </cell>
          <cell r="E443">
            <v>28</v>
          </cell>
          <cell r="F443">
            <v>16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2424</v>
          </cell>
          <cell r="F444">
            <v>2414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B447" t="str">
            <v>Club Name</v>
          </cell>
          <cell r="C447" t="str">
            <v>Region 14 Name</v>
          </cell>
          <cell r="D447">
            <v>0</v>
          </cell>
          <cell r="E447" t="str">
            <v>Member Count @ 1 July</v>
          </cell>
          <cell r="F447" t="str">
            <v>Member Count @ Current</v>
          </cell>
          <cell r="G447">
            <v>0</v>
          </cell>
          <cell r="H447" t="str">
            <v>Termination Reason</v>
          </cell>
          <cell r="I447">
            <v>0</v>
          </cell>
          <cell r="J447" t="str">
            <v>Termination Date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1">
          <cell r="B451">
            <v>0</v>
          </cell>
          <cell r="C451">
            <v>0</v>
          </cell>
          <cell r="D451" t="str">
            <v>Member at 1 July</v>
          </cell>
          <cell r="E451">
            <v>0</v>
          </cell>
          <cell r="F451">
            <v>0</v>
          </cell>
          <cell r="G451" t="str">
            <v>Member @ Current</v>
          </cell>
          <cell r="H451">
            <v>0</v>
          </cell>
          <cell r="I451" t="str">
            <v>Net Change from 1 July</v>
          </cell>
          <cell r="J451">
            <v>0</v>
          </cell>
        </row>
        <row r="452">
          <cell r="B452">
            <v>0</v>
          </cell>
          <cell r="C452">
            <v>0</v>
          </cell>
          <cell r="D452">
            <v>2424</v>
          </cell>
          <cell r="E452">
            <v>0</v>
          </cell>
          <cell r="F452">
            <v>0</v>
          </cell>
          <cell r="G452">
            <v>2414</v>
          </cell>
          <cell r="H452">
            <v>0</v>
          </cell>
          <cell r="I452">
            <v>-10</v>
          </cell>
          <cell r="J452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B455" t="str">
            <v>Club Name</v>
          </cell>
          <cell r="C455" t="str">
            <v>Region 14 Name</v>
          </cell>
          <cell r="D455">
            <v>0</v>
          </cell>
          <cell r="E455" t="str">
            <v>Member Count @ 1 July</v>
          </cell>
          <cell r="F455" t="str">
            <v>Member Count @ Current</v>
          </cell>
          <cell r="G455">
            <v>0</v>
          </cell>
          <cell r="H455" t="str">
            <v>Termination Reason</v>
          </cell>
          <cell r="I455">
            <v>0</v>
          </cell>
          <cell r="J455" t="str">
            <v>Termination Date</v>
          </cell>
        </row>
        <row r="456">
          <cell r="B456" t="str">
            <v>Cherokee</v>
          </cell>
          <cell r="C456" t="str">
            <v>USA &amp; Canada</v>
          </cell>
          <cell r="D456">
            <v>0</v>
          </cell>
          <cell r="E456">
            <v>38</v>
          </cell>
          <cell r="F456">
            <v>41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B457" t="str">
            <v>Denison</v>
          </cell>
          <cell r="C457" t="str">
            <v>USA &amp; Canada</v>
          </cell>
          <cell r="D457">
            <v>0</v>
          </cell>
          <cell r="E457">
            <v>30</v>
          </cell>
          <cell r="F457">
            <v>32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B458" t="str">
            <v>Le Mars</v>
          </cell>
          <cell r="C458" t="str">
            <v>USA &amp; Canada</v>
          </cell>
          <cell r="D458">
            <v>0</v>
          </cell>
          <cell r="E458">
            <v>26</v>
          </cell>
          <cell r="F458">
            <v>26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 t="str">
            <v>Mapleton</v>
          </cell>
          <cell r="C459" t="str">
            <v>USA &amp; Canada</v>
          </cell>
          <cell r="D459">
            <v>0</v>
          </cell>
          <cell r="E459">
            <v>13</v>
          </cell>
          <cell r="F459">
            <v>13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B460" t="str">
            <v>Rock Valley</v>
          </cell>
          <cell r="C460" t="str">
            <v>USA &amp; Canada</v>
          </cell>
          <cell r="D460">
            <v>0</v>
          </cell>
          <cell r="E460">
            <v>21</v>
          </cell>
          <cell r="F460">
            <v>18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B461" t="str">
            <v>Sibley</v>
          </cell>
          <cell r="C461" t="str">
            <v>USA &amp; Canada</v>
          </cell>
          <cell r="D461">
            <v>0</v>
          </cell>
          <cell r="E461">
            <v>15</v>
          </cell>
          <cell r="F461">
            <v>15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B462" t="str">
            <v>Sioux City</v>
          </cell>
          <cell r="C462" t="str">
            <v>USA &amp; Canada</v>
          </cell>
          <cell r="D462">
            <v>0</v>
          </cell>
          <cell r="E462">
            <v>96</v>
          </cell>
          <cell r="F462">
            <v>82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B463" t="str">
            <v>Suburban Sioux City</v>
          </cell>
          <cell r="C463" t="str">
            <v>USA &amp; Canada</v>
          </cell>
          <cell r="D463">
            <v>0</v>
          </cell>
          <cell r="E463">
            <v>5</v>
          </cell>
          <cell r="F463">
            <v>5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 t="str">
            <v>Canby</v>
          </cell>
          <cell r="C464" t="str">
            <v>USA &amp; Canada</v>
          </cell>
          <cell r="D464">
            <v>0</v>
          </cell>
          <cell r="E464">
            <v>33</v>
          </cell>
          <cell r="F464">
            <v>34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B465" t="str">
            <v>Luverne</v>
          </cell>
          <cell r="C465" t="str">
            <v>USA &amp; Canada</v>
          </cell>
          <cell r="D465">
            <v>0</v>
          </cell>
          <cell r="E465">
            <v>40</v>
          </cell>
          <cell r="F465">
            <v>41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B466" t="str">
            <v>Marshall</v>
          </cell>
          <cell r="C466" t="str">
            <v>USA &amp; Canada</v>
          </cell>
          <cell r="D466">
            <v>0</v>
          </cell>
          <cell r="E466">
            <v>29</v>
          </cell>
          <cell r="F466">
            <v>29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B467" t="str">
            <v>Minneota</v>
          </cell>
          <cell r="C467" t="str">
            <v>USA &amp; Canada</v>
          </cell>
          <cell r="D467">
            <v>0</v>
          </cell>
          <cell r="E467">
            <v>16</v>
          </cell>
          <cell r="F467">
            <v>13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B468" t="str">
            <v>Aberdeen</v>
          </cell>
          <cell r="C468" t="str">
            <v>USA &amp; Canada</v>
          </cell>
          <cell r="D468">
            <v>0</v>
          </cell>
          <cell r="E468">
            <v>38</v>
          </cell>
          <cell r="F468">
            <v>38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B469" t="str">
            <v>Brookings</v>
          </cell>
          <cell r="C469" t="str">
            <v>USA &amp; Canada</v>
          </cell>
          <cell r="D469">
            <v>0</v>
          </cell>
          <cell r="E469">
            <v>98</v>
          </cell>
          <cell r="F469">
            <v>100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B470" t="str">
            <v>Canton</v>
          </cell>
          <cell r="C470" t="str">
            <v>USA &amp; Canada</v>
          </cell>
          <cell r="D470">
            <v>0</v>
          </cell>
          <cell r="E470">
            <v>25</v>
          </cell>
          <cell r="F470">
            <v>22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B471" t="str">
            <v>Centerville</v>
          </cell>
          <cell r="C471" t="str">
            <v>USA &amp; Canada</v>
          </cell>
          <cell r="D471">
            <v>0</v>
          </cell>
          <cell r="E471">
            <v>10</v>
          </cell>
          <cell r="F471">
            <v>12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B472" t="str">
            <v>Clark</v>
          </cell>
          <cell r="C472" t="str">
            <v>USA &amp; Canada</v>
          </cell>
          <cell r="D472">
            <v>0</v>
          </cell>
          <cell r="E472">
            <v>21</v>
          </cell>
          <cell r="F472">
            <v>23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B473" t="str">
            <v>Custer</v>
          </cell>
          <cell r="C473" t="str">
            <v>USA &amp; Canada</v>
          </cell>
          <cell r="D473">
            <v>0</v>
          </cell>
          <cell r="E473">
            <v>32</v>
          </cell>
          <cell r="F473">
            <v>31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B474" t="str">
            <v>Gettysburg</v>
          </cell>
          <cell r="C474" t="str">
            <v>USA &amp; Canada</v>
          </cell>
          <cell r="D474">
            <v>0</v>
          </cell>
          <cell r="E474">
            <v>30</v>
          </cell>
          <cell r="F474">
            <v>29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B475" t="str">
            <v>Gregory</v>
          </cell>
          <cell r="C475" t="str">
            <v>USA &amp; Canada</v>
          </cell>
          <cell r="D475">
            <v>0</v>
          </cell>
          <cell r="E475">
            <v>19</v>
          </cell>
          <cell r="F475">
            <v>20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 t="str">
            <v>Hot Springs</v>
          </cell>
          <cell r="C476" t="str">
            <v>USA &amp; Canada</v>
          </cell>
          <cell r="D476">
            <v>0</v>
          </cell>
          <cell r="E476">
            <v>36</v>
          </cell>
          <cell r="F476">
            <v>36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 t="str">
            <v>Huron</v>
          </cell>
          <cell r="C477" t="str">
            <v>USA &amp; Canada</v>
          </cell>
          <cell r="D477">
            <v>0</v>
          </cell>
          <cell r="E477">
            <v>5</v>
          </cell>
          <cell r="F477">
            <v>1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B478" t="str">
            <v>Madison</v>
          </cell>
          <cell r="C478" t="str">
            <v>USA &amp; Canada</v>
          </cell>
          <cell r="D478">
            <v>0</v>
          </cell>
          <cell r="E478">
            <v>37</v>
          </cell>
          <cell r="F478">
            <v>36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B479" t="str">
            <v>Mitchell</v>
          </cell>
          <cell r="C479" t="str">
            <v>USA &amp; Canada</v>
          </cell>
          <cell r="D479">
            <v>0</v>
          </cell>
          <cell r="E479">
            <v>59</v>
          </cell>
          <cell r="F479">
            <v>58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B480" t="str">
            <v>Mobridge</v>
          </cell>
          <cell r="C480" t="str">
            <v>USA &amp; Canada</v>
          </cell>
          <cell r="D480">
            <v>0</v>
          </cell>
          <cell r="E480">
            <v>28</v>
          </cell>
          <cell r="F480">
            <v>31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B481" t="str">
            <v>Pierre-Fort Pierre</v>
          </cell>
          <cell r="C481" t="str">
            <v>USA &amp; Canada</v>
          </cell>
          <cell r="D481">
            <v>0</v>
          </cell>
          <cell r="E481">
            <v>97</v>
          </cell>
          <cell r="F481">
            <v>98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 t="str">
            <v>Rapid City</v>
          </cell>
          <cell r="C482" t="str">
            <v>USA &amp; Canada</v>
          </cell>
          <cell r="D482">
            <v>0</v>
          </cell>
          <cell r="E482">
            <v>57</v>
          </cell>
          <cell r="F482">
            <v>55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 t="str">
            <v>Scotland</v>
          </cell>
          <cell r="C483" t="str">
            <v>USA &amp; Canada</v>
          </cell>
          <cell r="D483">
            <v>0</v>
          </cell>
          <cell r="E483">
            <v>22</v>
          </cell>
          <cell r="F483">
            <v>17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 t="str">
            <v>Downtown Sioux Falls</v>
          </cell>
          <cell r="C484" t="str">
            <v>USA &amp; Canada</v>
          </cell>
          <cell r="D484">
            <v>0</v>
          </cell>
          <cell r="E484">
            <v>301</v>
          </cell>
          <cell r="F484">
            <v>296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 t="str">
            <v>Sioux Falls West</v>
          </cell>
          <cell r="C485" t="str">
            <v>USA &amp; Canada</v>
          </cell>
          <cell r="D485">
            <v>0</v>
          </cell>
          <cell r="E485">
            <v>85</v>
          </cell>
          <cell r="F485">
            <v>80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 t="str">
            <v>Tyndall</v>
          </cell>
          <cell r="C486" t="str">
            <v>USA &amp; Canada</v>
          </cell>
          <cell r="D486">
            <v>0</v>
          </cell>
          <cell r="E486">
            <v>15</v>
          </cell>
          <cell r="F486">
            <v>15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 t="str">
            <v>Vermillion</v>
          </cell>
          <cell r="C487" t="str">
            <v>USA &amp; Canada</v>
          </cell>
          <cell r="D487">
            <v>0</v>
          </cell>
          <cell r="E487">
            <v>76</v>
          </cell>
          <cell r="F487">
            <v>79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B488" t="str">
            <v>Wagner</v>
          </cell>
          <cell r="C488" t="str">
            <v>USA &amp; Canada</v>
          </cell>
          <cell r="D488">
            <v>0</v>
          </cell>
          <cell r="E488">
            <v>25</v>
          </cell>
          <cell r="F488">
            <v>24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B489" t="str">
            <v>Watertown</v>
          </cell>
          <cell r="C489" t="str">
            <v>USA &amp; Canada</v>
          </cell>
          <cell r="D489">
            <v>0</v>
          </cell>
          <cell r="E489">
            <v>95</v>
          </cell>
          <cell r="F489">
            <v>101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B490" t="str">
            <v>Winner</v>
          </cell>
          <cell r="C490" t="str">
            <v>USA &amp; Canada</v>
          </cell>
          <cell r="D490">
            <v>0</v>
          </cell>
          <cell r="E490">
            <v>45</v>
          </cell>
          <cell r="F490">
            <v>44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B491" t="str">
            <v>Yankton</v>
          </cell>
          <cell r="C491" t="str">
            <v>USA &amp; Canada</v>
          </cell>
          <cell r="D491">
            <v>0</v>
          </cell>
          <cell r="E491">
            <v>23</v>
          </cell>
          <cell r="F491">
            <v>24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B492" t="str">
            <v>Sioux Falls North</v>
          </cell>
          <cell r="C492" t="str">
            <v>USA &amp; Canada</v>
          </cell>
          <cell r="D492">
            <v>0</v>
          </cell>
          <cell r="E492">
            <v>32</v>
          </cell>
          <cell r="F492">
            <v>30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B493" t="str">
            <v>Rapid City Rushmore</v>
          </cell>
          <cell r="C493" t="str">
            <v>USA &amp; Canada</v>
          </cell>
          <cell r="D493">
            <v>0</v>
          </cell>
          <cell r="E493">
            <v>74</v>
          </cell>
          <cell r="F493">
            <v>70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B494" t="str">
            <v>Spearfish-Northern Black Hills</v>
          </cell>
          <cell r="C494" t="str">
            <v>USA &amp; Canada</v>
          </cell>
          <cell r="D494">
            <v>0</v>
          </cell>
          <cell r="E494">
            <v>27</v>
          </cell>
          <cell r="F494">
            <v>25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B495" t="str">
            <v>Marshall Sunrise</v>
          </cell>
          <cell r="C495" t="str">
            <v>USA &amp; Canada</v>
          </cell>
          <cell r="D495">
            <v>0</v>
          </cell>
          <cell r="E495">
            <v>24</v>
          </cell>
          <cell r="F495">
            <v>26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 t="str">
            <v>Sioux Falls South</v>
          </cell>
          <cell r="C496" t="str">
            <v>USA &amp; Canada</v>
          </cell>
          <cell r="D496">
            <v>0</v>
          </cell>
          <cell r="E496">
            <v>37</v>
          </cell>
          <cell r="F496">
            <v>36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1835</v>
          </cell>
          <cell r="F497">
            <v>1806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B500" t="str">
            <v>Club Name</v>
          </cell>
          <cell r="C500" t="str">
            <v>Region 14 Name</v>
          </cell>
          <cell r="D500">
            <v>0</v>
          </cell>
          <cell r="E500" t="str">
            <v>Member Count @ 1 July</v>
          </cell>
          <cell r="F500" t="str">
            <v>Member Count @ Current</v>
          </cell>
          <cell r="G500">
            <v>0</v>
          </cell>
          <cell r="H500" t="str">
            <v>Termination Reason</v>
          </cell>
          <cell r="I500">
            <v>0</v>
          </cell>
          <cell r="J500" t="str">
            <v>Termination Date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4">
          <cell r="B504">
            <v>0</v>
          </cell>
          <cell r="C504">
            <v>0</v>
          </cell>
          <cell r="D504" t="str">
            <v>Member at 1 July</v>
          </cell>
          <cell r="E504">
            <v>0</v>
          </cell>
          <cell r="F504">
            <v>0</v>
          </cell>
          <cell r="G504" t="str">
            <v>Member @ Current</v>
          </cell>
          <cell r="H504">
            <v>0</v>
          </cell>
          <cell r="I504" t="str">
            <v>Net Change from 1 July</v>
          </cell>
          <cell r="J504">
            <v>0</v>
          </cell>
        </row>
        <row r="505">
          <cell r="B505">
            <v>0</v>
          </cell>
          <cell r="C505">
            <v>0</v>
          </cell>
          <cell r="D505">
            <v>1835</v>
          </cell>
          <cell r="E505">
            <v>0</v>
          </cell>
          <cell r="F505">
            <v>0</v>
          </cell>
          <cell r="G505">
            <v>1806</v>
          </cell>
          <cell r="H505">
            <v>0</v>
          </cell>
          <cell r="I505">
            <v>-29</v>
          </cell>
          <cell r="J505">
            <v>0</v>
          </cell>
        </row>
        <row r="507"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B508" t="str">
            <v>Club Name</v>
          </cell>
          <cell r="C508" t="str">
            <v>Region 14 Name</v>
          </cell>
          <cell r="D508">
            <v>0</v>
          </cell>
          <cell r="E508" t="str">
            <v>Member Count @ 1 July</v>
          </cell>
          <cell r="F508" t="str">
            <v>Member Count @ Current</v>
          </cell>
          <cell r="G508">
            <v>0</v>
          </cell>
          <cell r="H508" t="str">
            <v>Termination Reason</v>
          </cell>
          <cell r="I508">
            <v>0</v>
          </cell>
          <cell r="J508" t="str">
            <v>Termination Date</v>
          </cell>
        </row>
        <row r="509">
          <cell r="B509" t="str">
            <v>Alliance</v>
          </cell>
          <cell r="C509" t="str">
            <v>USA &amp; Canada</v>
          </cell>
          <cell r="D509">
            <v>0</v>
          </cell>
          <cell r="E509">
            <v>26</v>
          </cell>
          <cell r="F509">
            <v>34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B510" t="str">
            <v>Alma</v>
          </cell>
          <cell r="C510" t="str">
            <v>USA &amp; Canada</v>
          </cell>
          <cell r="D510">
            <v>0</v>
          </cell>
          <cell r="E510">
            <v>30</v>
          </cell>
          <cell r="F510">
            <v>27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 t="str">
            <v>Arnold</v>
          </cell>
          <cell r="C511" t="str">
            <v>USA &amp; Canada</v>
          </cell>
          <cell r="D511">
            <v>0</v>
          </cell>
          <cell r="E511">
            <v>17</v>
          </cell>
          <cell r="F511">
            <v>16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 t="str">
            <v>Chadron</v>
          </cell>
          <cell r="C512" t="str">
            <v>USA &amp; Canada</v>
          </cell>
          <cell r="D512">
            <v>0</v>
          </cell>
          <cell r="E512">
            <v>43</v>
          </cell>
          <cell r="F512">
            <v>44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B513" t="str">
            <v>Chappell</v>
          </cell>
          <cell r="C513" t="str">
            <v>USA &amp; Canada</v>
          </cell>
          <cell r="D513">
            <v>0</v>
          </cell>
          <cell r="E513">
            <v>15</v>
          </cell>
          <cell r="F513">
            <v>13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B514" t="str">
            <v>Cozad</v>
          </cell>
          <cell r="C514" t="str">
            <v>USA &amp; Canada</v>
          </cell>
          <cell r="D514">
            <v>0</v>
          </cell>
          <cell r="E514">
            <v>27</v>
          </cell>
          <cell r="F514">
            <v>24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B515" t="str">
            <v>Curtis</v>
          </cell>
          <cell r="C515" t="str">
            <v>USA &amp; Canada</v>
          </cell>
          <cell r="D515">
            <v>0</v>
          </cell>
          <cell r="E515">
            <v>14</v>
          </cell>
          <cell r="F515">
            <v>14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B516" t="str">
            <v>Gothenburg</v>
          </cell>
          <cell r="C516" t="str">
            <v>USA &amp; Canada</v>
          </cell>
          <cell r="D516">
            <v>0</v>
          </cell>
          <cell r="E516">
            <v>40</v>
          </cell>
          <cell r="F516">
            <v>37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 t="str">
            <v>Grand Island</v>
          </cell>
          <cell r="C517" t="str">
            <v>USA &amp; Canada</v>
          </cell>
          <cell r="D517">
            <v>0</v>
          </cell>
          <cell r="E517">
            <v>115</v>
          </cell>
          <cell r="F517">
            <v>122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B518" t="str">
            <v>Grant</v>
          </cell>
          <cell r="C518" t="str">
            <v>USA &amp; Canada</v>
          </cell>
          <cell r="D518">
            <v>0</v>
          </cell>
          <cell r="E518">
            <v>38</v>
          </cell>
          <cell r="F518">
            <v>40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B519" t="str">
            <v>Hastings</v>
          </cell>
          <cell r="C519" t="str">
            <v>USA &amp; Canada</v>
          </cell>
          <cell r="D519">
            <v>0</v>
          </cell>
          <cell r="E519">
            <v>62</v>
          </cell>
          <cell r="F519">
            <v>61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B520" t="str">
            <v>Holdrege</v>
          </cell>
          <cell r="C520" t="str">
            <v>USA &amp; Canada</v>
          </cell>
          <cell r="D520">
            <v>0</v>
          </cell>
          <cell r="E520">
            <v>94</v>
          </cell>
          <cell r="F520">
            <v>94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B521" t="str">
            <v>Imperial</v>
          </cell>
          <cell r="C521" t="str">
            <v>USA &amp; Canada</v>
          </cell>
          <cell r="D521">
            <v>0</v>
          </cell>
          <cell r="E521">
            <v>11</v>
          </cell>
          <cell r="F521">
            <v>18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 t="str">
            <v>Kearney</v>
          </cell>
          <cell r="C522" t="str">
            <v>USA &amp; Canada</v>
          </cell>
          <cell r="D522">
            <v>0</v>
          </cell>
          <cell r="E522">
            <v>60</v>
          </cell>
          <cell r="F522">
            <v>62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B523" t="str">
            <v>Kimball</v>
          </cell>
          <cell r="C523" t="str">
            <v>USA &amp; Canada</v>
          </cell>
          <cell r="D523">
            <v>0</v>
          </cell>
          <cell r="E523">
            <v>24</v>
          </cell>
          <cell r="F523">
            <v>28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B524" t="str">
            <v>Lexington</v>
          </cell>
          <cell r="C524" t="str">
            <v>USA &amp; Canada</v>
          </cell>
          <cell r="D524">
            <v>0</v>
          </cell>
          <cell r="E524">
            <v>20</v>
          </cell>
          <cell r="F524">
            <v>18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B525" t="str">
            <v>McCook</v>
          </cell>
          <cell r="C525" t="str">
            <v>USA &amp; Canada</v>
          </cell>
          <cell r="D525">
            <v>0</v>
          </cell>
          <cell r="E525">
            <v>32</v>
          </cell>
          <cell r="F525">
            <v>34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B526" t="str">
            <v>Minden</v>
          </cell>
          <cell r="C526" t="str">
            <v>USA &amp; Canada</v>
          </cell>
          <cell r="D526">
            <v>0</v>
          </cell>
          <cell r="E526">
            <v>29</v>
          </cell>
          <cell r="F526">
            <v>27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B527" t="str">
            <v>North Platte</v>
          </cell>
          <cell r="C527" t="str">
            <v>USA &amp; Canada</v>
          </cell>
          <cell r="D527">
            <v>0</v>
          </cell>
          <cell r="E527">
            <v>95</v>
          </cell>
          <cell r="F527">
            <v>97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B528" t="str">
            <v>Ogallala</v>
          </cell>
          <cell r="C528" t="str">
            <v>USA &amp; Canada</v>
          </cell>
          <cell r="D528">
            <v>0</v>
          </cell>
          <cell r="E528">
            <v>32</v>
          </cell>
          <cell r="F528">
            <v>38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B529" t="str">
            <v>Rushville</v>
          </cell>
          <cell r="C529" t="str">
            <v>USA &amp; Canada</v>
          </cell>
          <cell r="D529">
            <v>0</v>
          </cell>
          <cell r="E529">
            <v>9</v>
          </cell>
          <cell r="F529">
            <v>9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B530" t="str">
            <v>Sidney</v>
          </cell>
          <cell r="C530" t="str">
            <v>USA &amp; Canada</v>
          </cell>
          <cell r="D530">
            <v>0</v>
          </cell>
          <cell r="E530">
            <v>13</v>
          </cell>
          <cell r="F530">
            <v>10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B531" t="str">
            <v>Valentine</v>
          </cell>
          <cell r="C531" t="str">
            <v>USA &amp; Canada</v>
          </cell>
          <cell r="D531">
            <v>0</v>
          </cell>
          <cell r="E531">
            <v>40</v>
          </cell>
          <cell r="F531">
            <v>42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B532" t="str">
            <v>St. Paul</v>
          </cell>
          <cell r="C532" t="str">
            <v>USA &amp; Canada</v>
          </cell>
          <cell r="D532">
            <v>0</v>
          </cell>
          <cell r="E532">
            <v>45</v>
          </cell>
          <cell r="F532">
            <v>51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B533" t="str">
            <v>Grand Island Sunrise</v>
          </cell>
          <cell r="C533" t="str">
            <v>USA &amp; Canada</v>
          </cell>
          <cell r="D533">
            <v>0</v>
          </cell>
          <cell r="E533">
            <v>16</v>
          </cell>
          <cell r="F533">
            <v>18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B534" t="str">
            <v>O'Neill</v>
          </cell>
          <cell r="C534" t="str">
            <v>USA &amp; Canada</v>
          </cell>
          <cell r="D534">
            <v>0</v>
          </cell>
          <cell r="E534">
            <v>39</v>
          </cell>
          <cell r="F534">
            <v>37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B535" t="str">
            <v>Hastings Sunrise</v>
          </cell>
          <cell r="C535" t="str">
            <v>USA &amp; Canada</v>
          </cell>
          <cell r="D535">
            <v>0</v>
          </cell>
          <cell r="E535">
            <v>30</v>
          </cell>
          <cell r="F535">
            <v>29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B536" t="str">
            <v>North Platte Sunrise</v>
          </cell>
          <cell r="C536" t="str">
            <v>USA &amp; Canada</v>
          </cell>
          <cell r="D536">
            <v>0</v>
          </cell>
          <cell r="E536">
            <v>33</v>
          </cell>
          <cell r="F536">
            <v>31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B537" t="str">
            <v>Kearney Dawn</v>
          </cell>
          <cell r="C537" t="str">
            <v>USA &amp; Canada</v>
          </cell>
          <cell r="D537">
            <v>0</v>
          </cell>
          <cell r="E537">
            <v>64</v>
          </cell>
          <cell r="F537">
            <v>60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B538" t="str">
            <v>Burwell</v>
          </cell>
          <cell r="C538" t="str">
            <v>USA &amp; Canada</v>
          </cell>
          <cell r="D538">
            <v>0</v>
          </cell>
          <cell r="E538">
            <v>15</v>
          </cell>
          <cell r="F538">
            <v>14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B539" t="str">
            <v>Cambridge</v>
          </cell>
          <cell r="C539" t="str">
            <v>USA &amp; Canada</v>
          </cell>
          <cell r="D539">
            <v>0</v>
          </cell>
          <cell r="E539">
            <v>23</v>
          </cell>
          <cell r="F539">
            <v>22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B540" t="str">
            <v>Broken Bow Area</v>
          </cell>
          <cell r="C540" t="str">
            <v>USA &amp; Canada</v>
          </cell>
          <cell r="D540">
            <v>0</v>
          </cell>
          <cell r="E540">
            <v>14</v>
          </cell>
          <cell r="F540">
            <v>15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B541" t="str">
            <v>Gothenburg After Dark</v>
          </cell>
          <cell r="C541" t="str">
            <v>USA &amp; Canada</v>
          </cell>
          <cell r="D541">
            <v>0</v>
          </cell>
          <cell r="E541">
            <v>10</v>
          </cell>
          <cell r="F541">
            <v>8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B542">
            <v>0</v>
          </cell>
          <cell r="C542">
            <v>0</v>
          </cell>
          <cell r="D542">
            <v>0</v>
          </cell>
          <cell r="E542">
            <v>1175</v>
          </cell>
          <cell r="F542">
            <v>1194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B545" t="str">
            <v>Club Name</v>
          </cell>
          <cell r="C545" t="str">
            <v>Region 14 Name</v>
          </cell>
          <cell r="D545">
            <v>0</v>
          </cell>
          <cell r="E545" t="str">
            <v>Member Count @ 1 July</v>
          </cell>
          <cell r="F545" t="str">
            <v>Member Count @ Current</v>
          </cell>
          <cell r="G545">
            <v>0</v>
          </cell>
          <cell r="H545" t="str">
            <v>Termination Reason</v>
          </cell>
          <cell r="I545">
            <v>0</v>
          </cell>
          <cell r="J545" t="str">
            <v>Termination Date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9">
          <cell r="B549">
            <v>0</v>
          </cell>
          <cell r="C549">
            <v>0</v>
          </cell>
          <cell r="D549" t="str">
            <v>Member at 1 July</v>
          </cell>
          <cell r="E549">
            <v>0</v>
          </cell>
          <cell r="F549">
            <v>0</v>
          </cell>
          <cell r="G549" t="str">
            <v>Member @ Current</v>
          </cell>
          <cell r="H549">
            <v>0</v>
          </cell>
          <cell r="I549" t="str">
            <v>Net Change from 1 July</v>
          </cell>
          <cell r="J549">
            <v>0</v>
          </cell>
        </row>
        <row r="550">
          <cell r="B550">
            <v>0</v>
          </cell>
          <cell r="C550">
            <v>0</v>
          </cell>
          <cell r="D550">
            <v>1175</v>
          </cell>
          <cell r="E550">
            <v>0</v>
          </cell>
          <cell r="F550">
            <v>0</v>
          </cell>
          <cell r="G550">
            <v>1194</v>
          </cell>
          <cell r="H550">
            <v>0</v>
          </cell>
          <cell r="I550">
            <v>19</v>
          </cell>
          <cell r="J550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B553" t="str">
            <v>Club Name</v>
          </cell>
          <cell r="C553" t="str">
            <v>Region 14 Name</v>
          </cell>
          <cell r="D553">
            <v>0</v>
          </cell>
          <cell r="E553" t="str">
            <v>Member Count @ 1 July</v>
          </cell>
          <cell r="F553" t="str">
            <v>Member Count @ Current</v>
          </cell>
          <cell r="G553">
            <v>0</v>
          </cell>
          <cell r="H553" t="str">
            <v>Termination Reason</v>
          </cell>
          <cell r="I553">
            <v>0</v>
          </cell>
          <cell r="J553" t="str">
            <v>Termination Date</v>
          </cell>
        </row>
        <row r="554">
          <cell r="B554" t="str">
            <v>Abilene</v>
          </cell>
          <cell r="C554" t="str">
            <v>USA &amp; Canada</v>
          </cell>
          <cell r="D554">
            <v>0</v>
          </cell>
          <cell r="E554">
            <v>60</v>
          </cell>
          <cell r="F554">
            <v>59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B555" t="str">
            <v>Atwood</v>
          </cell>
          <cell r="C555" t="str">
            <v>USA &amp; Canada</v>
          </cell>
          <cell r="D555">
            <v>0</v>
          </cell>
          <cell r="E555">
            <v>21</v>
          </cell>
          <cell r="F555">
            <v>21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B556" t="str">
            <v>Beloit</v>
          </cell>
          <cell r="C556" t="str">
            <v>USA &amp; Canada</v>
          </cell>
          <cell r="D556">
            <v>0</v>
          </cell>
          <cell r="E556">
            <v>48</v>
          </cell>
          <cell r="F556">
            <v>46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B557" t="str">
            <v>Clay Center</v>
          </cell>
          <cell r="C557" t="str">
            <v>USA &amp; Canada</v>
          </cell>
          <cell r="D557">
            <v>0</v>
          </cell>
          <cell r="E557">
            <v>55</v>
          </cell>
          <cell r="F557">
            <v>51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B558" t="str">
            <v>Colby</v>
          </cell>
          <cell r="C558" t="str">
            <v>USA &amp; Canada</v>
          </cell>
          <cell r="D558">
            <v>0</v>
          </cell>
          <cell r="E558">
            <v>64</v>
          </cell>
          <cell r="F558">
            <v>67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B559" t="str">
            <v>Concordia</v>
          </cell>
          <cell r="C559" t="str">
            <v>USA &amp; Canada</v>
          </cell>
          <cell r="D559">
            <v>0</v>
          </cell>
          <cell r="E559">
            <v>36</v>
          </cell>
          <cell r="F559">
            <v>36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B560" t="str">
            <v>Downs</v>
          </cell>
          <cell r="C560" t="str">
            <v>USA &amp; Canada</v>
          </cell>
          <cell r="D560">
            <v>0</v>
          </cell>
          <cell r="E560">
            <v>9</v>
          </cell>
          <cell r="F560">
            <v>7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B561" t="str">
            <v>Ellinwood</v>
          </cell>
          <cell r="C561" t="str">
            <v>USA &amp; Canada</v>
          </cell>
          <cell r="D561">
            <v>0</v>
          </cell>
          <cell r="E561">
            <v>22</v>
          </cell>
          <cell r="F561">
            <v>22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B562" t="str">
            <v>Ellis</v>
          </cell>
          <cell r="C562" t="str">
            <v>USA &amp; Canada</v>
          </cell>
          <cell r="D562">
            <v>0</v>
          </cell>
          <cell r="E562">
            <v>11</v>
          </cell>
          <cell r="F562">
            <v>13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B563" t="str">
            <v>Goodland</v>
          </cell>
          <cell r="C563" t="str">
            <v>USA &amp; Canada</v>
          </cell>
          <cell r="D563">
            <v>0</v>
          </cell>
          <cell r="E563">
            <v>36</v>
          </cell>
          <cell r="F563">
            <v>37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B564" t="str">
            <v>Great Bend</v>
          </cell>
          <cell r="C564" t="str">
            <v>USA &amp; Canada</v>
          </cell>
          <cell r="D564">
            <v>0</v>
          </cell>
          <cell r="E564">
            <v>31</v>
          </cell>
          <cell r="F564">
            <v>31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B565" t="str">
            <v>Hays</v>
          </cell>
          <cell r="C565" t="str">
            <v>USA &amp; Canada</v>
          </cell>
          <cell r="D565">
            <v>0</v>
          </cell>
          <cell r="E565">
            <v>69</v>
          </cell>
          <cell r="F565">
            <v>68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B566" t="str">
            <v>Hill City</v>
          </cell>
          <cell r="C566" t="str">
            <v>USA &amp; Canada</v>
          </cell>
          <cell r="D566">
            <v>0</v>
          </cell>
          <cell r="E566">
            <v>14</v>
          </cell>
          <cell r="F566">
            <v>16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B567" t="str">
            <v>Hoxie</v>
          </cell>
          <cell r="C567" t="str">
            <v>USA &amp; Canada</v>
          </cell>
          <cell r="D567">
            <v>0</v>
          </cell>
          <cell r="E567">
            <v>19</v>
          </cell>
          <cell r="F567">
            <v>20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B568" t="str">
            <v>Lindsborg</v>
          </cell>
          <cell r="C568" t="str">
            <v>USA &amp; Canada</v>
          </cell>
          <cell r="D568">
            <v>0</v>
          </cell>
          <cell r="E568">
            <v>12</v>
          </cell>
          <cell r="F568">
            <v>9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B569" t="str">
            <v>Lyons</v>
          </cell>
          <cell r="C569" t="str">
            <v>USA &amp; Canada</v>
          </cell>
          <cell r="D569">
            <v>0</v>
          </cell>
          <cell r="E569">
            <v>26</v>
          </cell>
          <cell r="F569">
            <v>24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B570" t="str">
            <v>McPherson</v>
          </cell>
          <cell r="C570" t="str">
            <v>USA &amp; Canada</v>
          </cell>
          <cell r="D570">
            <v>0</v>
          </cell>
          <cell r="E570">
            <v>43</v>
          </cell>
          <cell r="F570">
            <v>41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B571" t="str">
            <v>Ness City</v>
          </cell>
          <cell r="C571" t="str">
            <v>USA &amp; Canada</v>
          </cell>
          <cell r="D571">
            <v>0</v>
          </cell>
          <cell r="E571">
            <v>21</v>
          </cell>
          <cell r="F571">
            <v>19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B572" t="str">
            <v>Norton</v>
          </cell>
          <cell r="C572" t="str">
            <v>USA &amp; Canada</v>
          </cell>
          <cell r="D572">
            <v>0</v>
          </cell>
          <cell r="E572">
            <v>22</v>
          </cell>
          <cell r="F572">
            <v>19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B573" t="str">
            <v>Oberlin</v>
          </cell>
          <cell r="C573" t="str">
            <v>USA &amp; Canada</v>
          </cell>
          <cell r="D573">
            <v>0</v>
          </cell>
          <cell r="E573">
            <v>41</v>
          </cell>
          <cell r="F573">
            <v>35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B574" t="str">
            <v>Osborne</v>
          </cell>
          <cell r="C574" t="str">
            <v>USA &amp; Canada</v>
          </cell>
          <cell r="D574">
            <v>0</v>
          </cell>
          <cell r="E574">
            <v>15</v>
          </cell>
          <cell r="F574">
            <v>14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B575" t="str">
            <v>Phillipsburg</v>
          </cell>
          <cell r="C575" t="str">
            <v>USA &amp; Canada</v>
          </cell>
          <cell r="D575">
            <v>0</v>
          </cell>
          <cell r="E575">
            <v>46</v>
          </cell>
          <cell r="F575">
            <v>44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B576" t="str">
            <v>Russell</v>
          </cell>
          <cell r="C576" t="str">
            <v>USA &amp; Canada</v>
          </cell>
          <cell r="D576">
            <v>0</v>
          </cell>
          <cell r="E576">
            <v>37</v>
          </cell>
          <cell r="F576">
            <v>31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B577" t="str">
            <v>Salina</v>
          </cell>
          <cell r="C577" t="str">
            <v>USA &amp; Canada</v>
          </cell>
          <cell r="D577">
            <v>0</v>
          </cell>
          <cell r="E577">
            <v>160</v>
          </cell>
          <cell r="F577">
            <v>154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B578" t="str">
            <v>Sharon Springs</v>
          </cell>
          <cell r="C578" t="str">
            <v>USA &amp; Canada</v>
          </cell>
          <cell r="D578">
            <v>0</v>
          </cell>
          <cell r="E578">
            <v>10</v>
          </cell>
          <cell r="F578">
            <v>10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B579" t="str">
            <v>Smith Center</v>
          </cell>
          <cell r="C579" t="str">
            <v>USA &amp; Canada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B580" t="str">
            <v>Sterling</v>
          </cell>
          <cell r="C580" t="str">
            <v>USA &amp; Canada</v>
          </cell>
          <cell r="D580">
            <v>0</v>
          </cell>
          <cell r="E580">
            <v>15</v>
          </cell>
          <cell r="F580">
            <v>16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B581" t="str">
            <v>Washington</v>
          </cell>
          <cell r="C581" t="str">
            <v>USA &amp; Canada</v>
          </cell>
          <cell r="D581">
            <v>0</v>
          </cell>
          <cell r="E581">
            <v>34</v>
          </cell>
          <cell r="F581">
            <v>33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B582" t="str">
            <v>Hays Sunrise</v>
          </cell>
          <cell r="C582" t="str">
            <v>USA &amp; Canada</v>
          </cell>
          <cell r="D582">
            <v>0</v>
          </cell>
          <cell r="E582">
            <v>17</v>
          </cell>
          <cell r="F582">
            <v>18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B583" t="str">
            <v>E-Club of Heart of America District 5670</v>
          </cell>
          <cell r="C583" t="str">
            <v>USA &amp; Canada</v>
          </cell>
          <cell r="D583">
            <v>0</v>
          </cell>
          <cell r="E583">
            <v>18</v>
          </cell>
          <cell r="F583">
            <v>20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1012</v>
          </cell>
          <cell r="F584">
            <v>981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B587" t="str">
            <v>Club Name</v>
          </cell>
          <cell r="C587" t="str">
            <v>Region 14 Name</v>
          </cell>
          <cell r="D587">
            <v>0</v>
          </cell>
          <cell r="E587" t="str">
            <v>Member Count @ 1 July</v>
          </cell>
          <cell r="F587" t="str">
            <v>Member Count @ Current</v>
          </cell>
          <cell r="G587">
            <v>0</v>
          </cell>
          <cell r="H587" t="str">
            <v>Termination Reason</v>
          </cell>
          <cell r="I587">
            <v>0</v>
          </cell>
          <cell r="J587" t="str">
            <v>Termination Date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1">
          <cell r="B591">
            <v>0</v>
          </cell>
          <cell r="C591">
            <v>0</v>
          </cell>
          <cell r="D591" t="str">
            <v>Member at 1 July</v>
          </cell>
          <cell r="E591">
            <v>0</v>
          </cell>
          <cell r="F591">
            <v>0</v>
          </cell>
          <cell r="G591" t="str">
            <v>Member @ Current</v>
          </cell>
          <cell r="H591">
            <v>0</v>
          </cell>
          <cell r="I591" t="str">
            <v>Net Change from 1 July</v>
          </cell>
          <cell r="J591">
            <v>0</v>
          </cell>
        </row>
        <row r="592">
          <cell r="B592">
            <v>0</v>
          </cell>
          <cell r="C592">
            <v>0</v>
          </cell>
          <cell r="D592">
            <v>1012</v>
          </cell>
          <cell r="E592">
            <v>0</v>
          </cell>
          <cell r="F592">
            <v>0</v>
          </cell>
          <cell r="G592">
            <v>981</v>
          </cell>
          <cell r="H592">
            <v>0</v>
          </cell>
          <cell r="I592">
            <v>-31</v>
          </cell>
          <cell r="J592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B595" t="str">
            <v>Club Name</v>
          </cell>
          <cell r="C595" t="str">
            <v>Region 14 Name</v>
          </cell>
          <cell r="D595">
            <v>0</v>
          </cell>
          <cell r="E595" t="str">
            <v>Member Count @ 1 July</v>
          </cell>
          <cell r="F595" t="str">
            <v>Member Count @ Current</v>
          </cell>
          <cell r="G595">
            <v>0</v>
          </cell>
          <cell r="H595" t="str">
            <v>Termination Reason</v>
          </cell>
          <cell r="I595">
            <v>0</v>
          </cell>
          <cell r="J595" t="str">
            <v>Termination Date</v>
          </cell>
        </row>
        <row r="596">
          <cell r="B596" t="str">
            <v>Arkansas City</v>
          </cell>
          <cell r="C596" t="str">
            <v>USA &amp; Canada</v>
          </cell>
          <cell r="D596">
            <v>0</v>
          </cell>
          <cell r="E596">
            <v>60</v>
          </cell>
          <cell r="F596">
            <v>64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B597" t="str">
            <v>Cimarron</v>
          </cell>
          <cell r="C597" t="str">
            <v>USA &amp; Canada</v>
          </cell>
          <cell r="D597">
            <v>0</v>
          </cell>
          <cell r="E597">
            <v>22</v>
          </cell>
          <cell r="F597">
            <v>22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B598" t="str">
            <v>Derby</v>
          </cell>
          <cell r="C598" t="str">
            <v>USA &amp; Canada</v>
          </cell>
          <cell r="D598">
            <v>0</v>
          </cell>
          <cell r="E598">
            <v>59</v>
          </cell>
          <cell r="F598">
            <v>66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B599" t="str">
            <v>Dodge City</v>
          </cell>
          <cell r="C599" t="str">
            <v>USA &amp; Canada</v>
          </cell>
          <cell r="D599">
            <v>0</v>
          </cell>
          <cell r="E599">
            <v>32</v>
          </cell>
          <cell r="F599">
            <v>40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B600" t="str">
            <v>El Dorado</v>
          </cell>
          <cell r="C600" t="str">
            <v>USA &amp; Canada</v>
          </cell>
          <cell r="D600">
            <v>0</v>
          </cell>
          <cell r="E600">
            <v>46</v>
          </cell>
          <cell r="F600">
            <v>42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B601" t="str">
            <v>Garden City</v>
          </cell>
          <cell r="C601" t="str">
            <v>USA &amp; Canada</v>
          </cell>
          <cell r="D601">
            <v>0</v>
          </cell>
          <cell r="E601">
            <v>48</v>
          </cell>
          <cell r="F601">
            <v>51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B602" t="str">
            <v>Hugoton</v>
          </cell>
          <cell r="C602" t="str">
            <v>USA &amp; Canada</v>
          </cell>
          <cell r="D602">
            <v>0</v>
          </cell>
          <cell r="E602">
            <v>19</v>
          </cell>
          <cell r="F602">
            <v>18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B603" t="str">
            <v>Hutchinson</v>
          </cell>
          <cell r="C603" t="str">
            <v>USA &amp; Canada</v>
          </cell>
          <cell r="D603">
            <v>0</v>
          </cell>
          <cell r="E603">
            <v>113</v>
          </cell>
          <cell r="F603">
            <v>107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  <row r="604">
          <cell r="B604" t="str">
            <v>Johnson</v>
          </cell>
          <cell r="C604" t="str">
            <v>USA &amp; Canada</v>
          </cell>
          <cell r="D604">
            <v>0</v>
          </cell>
          <cell r="E604">
            <v>16</v>
          </cell>
          <cell r="F604">
            <v>16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</row>
        <row r="605">
          <cell r="B605" t="str">
            <v>Kingman</v>
          </cell>
          <cell r="C605" t="str">
            <v>USA &amp; Canada</v>
          </cell>
          <cell r="D605">
            <v>0</v>
          </cell>
          <cell r="E605">
            <v>32</v>
          </cell>
          <cell r="F605">
            <v>32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</row>
        <row r="606">
          <cell r="B606" t="str">
            <v>Kinsley</v>
          </cell>
          <cell r="C606" t="str">
            <v>USA &amp; Canada</v>
          </cell>
          <cell r="D606">
            <v>0</v>
          </cell>
          <cell r="E606">
            <v>15</v>
          </cell>
          <cell r="F606">
            <v>12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B607" t="str">
            <v>Larned</v>
          </cell>
          <cell r="C607" t="str">
            <v>USA &amp; Canada</v>
          </cell>
          <cell r="D607">
            <v>0</v>
          </cell>
          <cell r="E607">
            <v>18</v>
          </cell>
          <cell r="F607">
            <v>18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</row>
        <row r="608">
          <cell r="B608" t="str">
            <v>Liberal</v>
          </cell>
          <cell r="C608" t="str">
            <v>USA &amp; Canada</v>
          </cell>
          <cell r="D608">
            <v>0</v>
          </cell>
          <cell r="E608">
            <v>45</v>
          </cell>
          <cell r="F608">
            <v>46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</row>
        <row r="609">
          <cell r="B609" t="str">
            <v>Newton</v>
          </cell>
          <cell r="C609" t="str">
            <v>USA &amp; Canada</v>
          </cell>
          <cell r="D609">
            <v>0</v>
          </cell>
          <cell r="E609">
            <v>60</v>
          </cell>
          <cell r="F609">
            <v>62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</row>
        <row r="610">
          <cell r="B610" t="str">
            <v>Pratt</v>
          </cell>
          <cell r="C610" t="str">
            <v>USA &amp; Canada</v>
          </cell>
          <cell r="D610">
            <v>0</v>
          </cell>
          <cell r="E610">
            <v>59</v>
          </cell>
          <cell r="F610">
            <v>57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</row>
        <row r="611">
          <cell r="B611" t="str">
            <v>Sublette</v>
          </cell>
          <cell r="C611" t="str">
            <v>USA &amp; Canada</v>
          </cell>
          <cell r="D611">
            <v>0</v>
          </cell>
          <cell r="E611">
            <v>15</v>
          </cell>
          <cell r="F611">
            <v>16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</row>
        <row r="612">
          <cell r="B612" t="str">
            <v>Syracuse</v>
          </cell>
          <cell r="C612" t="str">
            <v>USA &amp; Canada</v>
          </cell>
          <cell r="D612">
            <v>0</v>
          </cell>
          <cell r="E612">
            <v>18</v>
          </cell>
          <cell r="F612">
            <v>18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B613" t="str">
            <v>Ulysses</v>
          </cell>
          <cell r="C613" t="str">
            <v>USA &amp; Canada</v>
          </cell>
          <cell r="D613">
            <v>0</v>
          </cell>
          <cell r="E613">
            <v>32</v>
          </cell>
          <cell r="F613">
            <v>34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</row>
        <row r="614">
          <cell r="B614" t="str">
            <v>Wellington</v>
          </cell>
          <cell r="C614" t="str">
            <v>USA &amp; Canada</v>
          </cell>
          <cell r="D614">
            <v>0</v>
          </cell>
          <cell r="E614">
            <v>18</v>
          </cell>
          <cell r="F614">
            <v>19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</row>
        <row r="615">
          <cell r="B615" t="str">
            <v>Wichita</v>
          </cell>
          <cell r="C615" t="str">
            <v>USA &amp; Canada</v>
          </cell>
          <cell r="D615">
            <v>0</v>
          </cell>
          <cell r="E615">
            <v>395</v>
          </cell>
          <cell r="F615">
            <v>404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</row>
        <row r="616">
          <cell r="B616" t="str">
            <v>Winfield</v>
          </cell>
          <cell r="C616" t="str">
            <v>USA &amp; Canada</v>
          </cell>
          <cell r="D616">
            <v>0</v>
          </cell>
          <cell r="E616">
            <v>90</v>
          </cell>
          <cell r="F616">
            <v>89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</row>
        <row r="617">
          <cell r="B617" t="str">
            <v>Beaver</v>
          </cell>
          <cell r="C617" t="str">
            <v>USA &amp; Canada</v>
          </cell>
          <cell r="D617">
            <v>0</v>
          </cell>
          <cell r="E617">
            <v>21</v>
          </cell>
          <cell r="F617">
            <v>18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</row>
        <row r="618">
          <cell r="B618" t="str">
            <v>Boise City</v>
          </cell>
          <cell r="C618" t="str">
            <v>USA &amp; Canada</v>
          </cell>
          <cell r="D618">
            <v>0</v>
          </cell>
          <cell r="E618">
            <v>17</v>
          </cell>
          <cell r="F618">
            <v>16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B619" t="str">
            <v>Guymon</v>
          </cell>
          <cell r="C619" t="str">
            <v>USA &amp; Canada</v>
          </cell>
          <cell r="D619">
            <v>0</v>
          </cell>
          <cell r="E619">
            <v>24</v>
          </cell>
          <cell r="F619">
            <v>24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</row>
        <row r="620">
          <cell r="B620" t="str">
            <v>Texhoma</v>
          </cell>
          <cell r="C620" t="str">
            <v>USA &amp; Canada</v>
          </cell>
          <cell r="D620">
            <v>0</v>
          </cell>
          <cell r="E620">
            <v>12</v>
          </cell>
          <cell r="F620">
            <v>12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</row>
        <row r="621">
          <cell r="B621" t="str">
            <v>Howard</v>
          </cell>
          <cell r="C621" t="str">
            <v>USA &amp; Canada</v>
          </cell>
          <cell r="D621">
            <v>0</v>
          </cell>
          <cell r="E621">
            <v>16</v>
          </cell>
          <cell r="F621">
            <v>17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</row>
        <row r="622">
          <cell r="B622" t="str">
            <v>East Wichita</v>
          </cell>
          <cell r="C622" t="str">
            <v>USA &amp; Canada</v>
          </cell>
          <cell r="D622">
            <v>0</v>
          </cell>
          <cell r="E622">
            <v>99</v>
          </cell>
          <cell r="F622">
            <v>103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</row>
        <row r="623">
          <cell r="B623" t="str">
            <v>West Wichita</v>
          </cell>
          <cell r="C623" t="str">
            <v>USA &amp; Canada</v>
          </cell>
          <cell r="D623">
            <v>0</v>
          </cell>
          <cell r="E623">
            <v>60</v>
          </cell>
          <cell r="F623">
            <v>63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</row>
        <row r="624">
          <cell r="B624" t="str">
            <v>West Sedgwick County-Sunrise</v>
          </cell>
          <cell r="C624" t="str">
            <v>USA &amp; Canada</v>
          </cell>
          <cell r="D624">
            <v>0</v>
          </cell>
          <cell r="E624">
            <v>41</v>
          </cell>
          <cell r="F624">
            <v>39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B625" t="str">
            <v>Andover</v>
          </cell>
          <cell r="C625" t="str">
            <v>USA &amp; Canada</v>
          </cell>
          <cell r="D625">
            <v>0</v>
          </cell>
          <cell r="E625">
            <v>31</v>
          </cell>
          <cell r="F625">
            <v>30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</row>
        <row r="626">
          <cell r="B626" t="str">
            <v>Old Town Wichita</v>
          </cell>
          <cell r="C626" t="str">
            <v>USA &amp; Canada</v>
          </cell>
          <cell r="D626">
            <v>0</v>
          </cell>
          <cell r="E626">
            <v>8</v>
          </cell>
          <cell r="F626">
            <v>9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1541</v>
          </cell>
          <cell r="F627">
            <v>1564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</row>
        <row r="630">
          <cell r="B630" t="str">
            <v>Club Name</v>
          </cell>
          <cell r="C630" t="str">
            <v>Region 14 Name</v>
          </cell>
          <cell r="D630">
            <v>0</v>
          </cell>
          <cell r="E630" t="str">
            <v>Member Count @ 1 July</v>
          </cell>
          <cell r="F630" t="str">
            <v>Member Count @ Current</v>
          </cell>
          <cell r="G630">
            <v>0</v>
          </cell>
          <cell r="H630" t="str">
            <v>Termination Reason</v>
          </cell>
          <cell r="I630">
            <v>0</v>
          </cell>
          <cell r="J630" t="str">
            <v>Termination Date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</row>
        <row r="634">
          <cell r="B634">
            <v>0</v>
          </cell>
          <cell r="C634">
            <v>0</v>
          </cell>
          <cell r="D634" t="str">
            <v>Member at 1 July</v>
          </cell>
          <cell r="E634">
            <v>0</v>
          </cell>
          <cell r="F634">
            <v>0</v>
          </cell>
          <cell r="G634" t="str">
            <v>Member @ Current</v>
          </cell>
          <cell r="H634">
            <v>0</v>
          </cell>
          <cell r="I634" t="str">
            <v>Net Change from 1 July</v>
          </cell>
          <cell r="J634">
            <v>0</v>
          </cell>
        </row>
        <row r="635">
          <cell r="B635">
            <v>0</v>
          </cell>
          <cell r="C635">
            <v>0</v>
          </cell>
          <cell r="D635">
            <v>1541</v>
          </cell>
          <cell r="E635">
            <v>0</v>
          </cell>
          <cell r="F635">
            <v>0</v>
          </cell>
          <cell r="G635">
            <v>1564</v>
          </cell>
          <cell r="H635">
            <v>0</v>
          </cell>
          <cell r="I635">
            <v>23</v>
          </cell>
          <cell r="J635">
            <v>0</v>
          </cell>
        </row>
        <row r="637"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</row>
        <row r="638">
          <cell r="B638" t="str">
            <v>Club Name</v>
          </cell>
          <cell r="C638" t="str">
            <v>Region 14 Name</v>
          </cell>
          <cell r="D638">
            <v>0</v>
          </cell>
          <cell r="E638" t="str">
            <v>Member Count @ 1 July</v>
          </cell>
          <cell r="F638" t="str">
            <v>Member Count @ Current</v>
          </cell>
          <cell r="G638">
            <v>0</v>
          </cell>
          <cell r="H638" t="str">
            <v>Termination Reason</v>
          </cell>
          <cell r="I638">
            <v>0</v>
          </cell>
          <cell r="J638" t="str">
            <v>Termination Date</v>
          </cell>
        </row>
        <row r="639">
          <cell r="B639" t="str">
            <v>Atchison</v>
          </cell>
          <cell r="C639" t="str">
            <v>USA &amp; Canada</v>
          </cell>
          <cell r="D639">
            <v>0</v>
          </cell>
          <cell r="E639">
            <v>77</v>
          </cell>
          <cell r="F639">
            <v>78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</row>
        <row r="640">
          <cell r="B640" t="str">
            <v>Baldwin City</v>
          </cell>
          <cell r="C640" t="str">
            <v>USA &amp; Canada</v>
          </cell>
          <cell r="D640">
            <v>0</v>
          </cell>
          <cell r="E640">
            <v>20</v>
          </cell>
          <cell r="F640">
            <v>17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</row>
        <row r="641">
          <cell r="B641" t="str">
            <v>Valley Heights, Blue Rapids</v>
          </cell>
          <cell r="C641" t="str">
            <v>USA &amp; Canada</v>
          </cell>
          <cell r="D641">
            <v>0</v>
          </cell>
          <cell r="E641">
            <v>20</v>
          </cell>
          <cell r="F641">
            <v>20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B642" t="str">
            <v>Bonner Springs</v>
          </cell>
          <cell r="C642" t="str">
            <v>USA &amp; Canada</v>
          </cell>
          <cell r="D642">
            <v>0</v>
          </cell>
          <cell r="E642">
            <v>27</v>
          </cell>
          <cell r="F642">
            <v>26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B643" t="str">
            <v>Burlington</v>
          </cell>
          <cell r="C643" t="str">
            <v>USA &amp; Canada</v>
          </cell>
          <cell r="D643">
            <v>0</v>
          </cell>
          <cell r="E643">
            <v>35</v>
          </cell>
          <cell r="F643">
            <v>36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B644" t="str">
            <v>Council Grove</v>
          </cell>
          <cell r="C644" t="str">
            <v>USA &amp; Canada</v>
          </cell>
          <cell r="D644">
            <v>0</v>
          </cell>
          <cell r="E644">
            <v>42</v>
          </cell>
          <cell r="F644">
            <v>39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B645" t="str">
            <v>De Soto</v>
          </cell>
          <cell r="C645" t="str">
            <v>USA &amp; Canada</v>
          </cell>
          <cell r="D645">
            <v>0</v>
          </cell>
          <cell r="E645">
            <v>26</v>
          </cell>
          <cell r="F645">
            <v>26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B646" t="str">
            <v>Emporia</v>
          </cell>
          <cell r="C646" t="str">
            <v>USA &amp; Canada</v>
          </cell>
          <cell r="D646">
            <v>0</v>
          </cell>
          <cell r="E646">
            <v>70</v>
          </cell>
          <cell r="F646">
            <v>68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B647" t="str">
            <v>Garnett</v>
          </cell>
          <cell r="C647" t="str">
            <v>USA &amp; Canada</v>
          </cell>
          <cell r="D647">
            <v>0</v>
          </cell>
          <cell r="E647">
            <v>18</v>
          </cell>
          <cell r="F647">
            <v>18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</row>
        <row r="648">
          <cell r="B648" t="str">
            <v>Holton</v>
          </cell>
          <cell r="C648" t="str">
            <v>USA &amp; Canada</v>
          </cell>
          <cell r="D648">
            <v>0</v>
          </cell>
          <cell r="E648">
            <v>17</v>
          </cell>
          <cell r="F648">
            <v>18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B649" t="str">
            <v>Junction City</v>
          </cell>
          <cell r="C649" t="str">
            <v>USA &amp; Canada</v>
          </cell>
          <cell r="D649">
            <v>0</v>
          </cell>
          <cell r="E649">
            <v>52</v>
          </cell>
          <cell r="F649">
            <v>50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</row>
        <row r="650">
          <cell r="B650" t="str">
            <v>Kansas City</v>
          </cell>
          <cell r="C650" t="str">
            <v>USA &amp; Canada</v>
          </cell>
          <cell r="D650">
            <v>0</v>
          </cell>
          <cell r="E650">
            <v>47</v>
          </cell>
          <cell r="F650">
            <v>51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</row>
        <row r="651">
          <cell r="B651" t="str">
            <v>Lawrence</v>
          </cell>
          <cell r="C651" t="str">
            <v>USA &amp; Canada</v>
          </cell>
          <cell r="D651">
            <v>0</v>
          </cell>
          <cell r="E651">
            <v>180</v>
          </cell>
          <cell r="F651">
            <v>189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</row>
        <row r="652">
          <cell r="B652" t="str">
            <v>Leavenworth</v>
          </cell>
          <cell r="C652" t="str">
            <v>USA &amp; Canada</v>
          </cell>
          <cell r="D652">
            <v>0</v>
          </cell>
          <cell r="E652">
            <v>81</v>
          </cell>
          <cell r="F652">
            <v>80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</row>
        <row r="653">
          <cell r="B653" t="str">
            <v>Lenexa</v>
          </cell>
          <cell r="C653" t="str">
            <v>USA &amp; Canada</v>
          </cell>
          <cell r="D653">
            <v>0</v>
          </cell>
          <cell r="E653">
            <v>47</v>
          </cell>
          <cell r="F653">
            <v>49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</row>
        <row r="654">
          <cell r="B654" t="str">
            <v>Manhattan</v>
          </cell>
          <cell r="C654" t="str">
            <v>USA &amp; Canada</v>
          </cell>
          <cell r="D654">
            <v>0</v>
          </cell>
          <cell r="E654">
            <v>175</v>
          </cell>
          <cell r="F654">
            <v>182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B655" t="str">
            <v>Marysville</v>
          </cell>
          <cell r="C655" t="str">
            <v>USA &amp; Canada</v>
          </cell>
          <cell r="D655">
            <v>0</v>
          </cell>
          <cell r="E655">
            <v>45</v>
          </cell>
          <cell r="F655">
            <v>45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</row>
        <row r="656">
          <cell r="B656" t="str">
            <v>Olathe</v>
          </cell>
          <cell r="C656" t="str">
            <v>USA &amp; Canada</v>
          </cell>
          <cell r="D656">
            <v>0</v>
          </cell>
          <cell r="E656">
            <v>86</v>
          </cell>
          <cell r="F656">
            <v>75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</row>
        <row r="657">
          <cell r="B657" t="str">
            <v>Osawatomie</v>
          </cell>
          <cell r="C657" t="str">
            <v>USA &amp; Canada</v>
          </cell>
          <cell r="D657">
            <v>0</v>
          </cell>
          <cell r="E657">
            <v>20</v>
          </cell>
          <cell r="F657">
            <v>17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</row>
        <row r="658">
          <cell r="B658" t="str">
            <v>Oskaloosa</v>
          </cell>
          <cell r="C658" t="str">
            <v>USA &amp; Canada</v>
          </cell>
          <cell r="D658">
            <v>0</v>
          </cell>
          <cell r="E658">
            <v>15</v>
          </cell>
          <cell r="F658">
            <v>16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B659" t="str">
            <v>Ottawa</v>
          </cell>
          <cell r="C659" t="str">
            <v>USA &amp; Canada</v>
          </cell>
          <cell r="D659">
            <v>0</v>
          </cell>
          <cell r="E659">
            <v>36</v>
          </cell>
          <cell r="F659">
            <v>40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660">
          <cell r="B660" t="str">
            <v>Overbrook</v>
          </cell>
          <cell r="C660" t="str">
            <v>USA &amp; Canada</v>
          </cell>
          <cell r="D660">
            <v>0</v>
          </cell>
          <cell r="E660">
            <v>24</v>
          </cell>
          <cell r="F660">
            <v>24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B661" t="str">
            <v>Overland Park</v>
          </cell>
          <cell r="C661" t="str">
            <v>USA &amp; Canada</v>
          </cell>
          <cell r="D661">
            <v>0</v>
          </cell>
          <cell r="E661">
            <v>128</v>
          </cell>
          <cell r="F661">
            <v>126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</row>
        <row r="662">
          <cell r="B662" t="str">
            <v>Paola</v>
          </cell>
          <cell r="C662" t="str">
            <v>USA &amp; Canada</v>
          </cell>
          <cell r="D662">
            <v>0</v>
          </cell>
          <cell r="E662">
            <v>39</v>
          </cell>
          <cell r="F662">
            <v>35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</row>
        <row r="663">
          <cell r="B663" t="str">
            <v>Shawnee Mission</v>
          </cell>
          <cell r="C663" t="str">
            <v>USA &amp; Canada</v>
          </cell>
          <cell r="D663">
            <v>0</v>
          </cell>
          <cell r="E663">
            <v>43</v>
          </cell>
          <cell r="F663">
            <v>42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</row>
        <row r="664">
          <cell r="B664" t="str">
            <v>Topeka</v>
          </cell>
          <cell r="C664" t="str">
            <v>USA &amp; Canada</v>
          </cell>
          <cell r="D664">
            <v>0</v>
          </cell>
          <cell r="E664">
            <v>181</v>
          </cell>
          <cell r="F664">
            <v>173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</row>
        <row r="665">
          <cell r="B665" t="str">
            <v>Topeka West</v>
          </cell>
          <cell r="C665" t="str">
            <v>USA &amp; Canada</v>
          </cell>
          <cell r="D665">
            <v>0</v>
          </cell>
          <cell r="E665">
            <v>18</v>
          </cell>
          <cell r="F665">
            <v>18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</row>
        <row r="666">
          <cell r="B666" t="str">
            <v>Valley Falls</v>
          </cell>
          <cell r="C666" t="str">
            <v>USA &amp; Canada</v>
          </cell>
          <cell r="D666">
            <v>0</v>
          </cell>
          <cell r="E666">
            <v>16</v>
          </cell>
          <cell r="F666">
            <v>18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B667" t="str">
            <v>Johnson County</v>
          </cell>
          <cell r="C667" t="str">
            <v>USA &amp; Canada</v>
          </cell>
          <cell r="D667">
            <v>0</v>
          </cell>
          <cell r="E667">
            <v>21</v>
          </cell>
          <cell r="F667">
            <v>20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</row>
        <row r="668">
          <cell r="B668" t="str">
            <v>Topeka South</v>
          </cell>
          <cell r="C668" t="str">
            <v>USA &amp; Canada</v>
          </cell>
          <cell r="D668">
            <v>0</v>
          </cell>
          <cell r="E668">
            <v>126</v>
          </cell>
          <cell r="F668">
            <v>125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</row>
        <row r="669">
          <cell r="B669" t="str">
            <v>Overland Park South</v>
          </cell>
          <cell r="C669" t="str">
            <v>USA &amp; Canada</v>
          </cell>
          <cell r="D669">
            <v>0</v>
          </cell>
          <cell r="E669">
            <v>96</v>
          </cell>
          <cell r="F669">
            <v>93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</row>
        <row r="670">
          <cell r="B670" t="str">
            <v>Jayhawk Breakfast Lawrence</v>
          </cell>
          <cell r="C670" t="str">
            <v>USA &amp; Canada</v>
          </cell>
          <cell r="D670">
            <v>0</v>
          </cell>
          <cell r="E670">
            <v>79</v>
          </cell>
          <cell r="F670">
            <v>83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</row>
        <row r="671">
          <cell r="B671" t="str">
            <v>Leawood</v>
          </cell>
          <cell r="C671" t="str">
            <v>USA &amp; Canada</v>
          </cell>
          <cell r="D671">
            <v>0</v>
          </cell>
          <cell r="E671">
            <v>48</v>
          </cell>
          <cell r="F671">
            <v>45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</row>
        <row r="672">
          <cell r="B672" t="str">
            <v>Louisburg</v>
          </cell>
          <cell r="C672" t="str">
            <v>USA &amp; Canada</v>
          </cell>
          <cell r="D672">
            <v>0</v>
          </cell>
          <cell r="E672">
            <v>38</v>
          </cell>
          <cell r="F672">
            <v>34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</row>
        <row r="673">
          <cell r="B673" t="str">
            <v>Gardner</v>
          </cell>
          <cell r="C673" t="str">
            <v>USA &amp; Canada</v>
          </cell>
          <cell r="D673">
            <v>0</v>
          </cell>
          <cell r="E673">
            <v>53</v>
          </cell>
          <cell r="F673">
            <v>61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</row>
        <row r="674">
          <cell r="B674" t="str">
            <v>Shawnee</v>
          </cell>
          <cell r="C674" t="str">
            <v>USA &amp; Canada</v>
          </cell>
          <cell r="D674">
            <v>0</v>
          </cell>
          <cell r="E674">
            <v>48</v>
          </cell>
          <cell r="F674">
            <v>53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</row>
        <row r="675">
          <cell r="B675" t="str">
            <v>Manhattan Konza</v>
          </cell>
          <cell r="C675" t="str">
            <v>USA &amp; Canada</v>
          </cell>
          <cell r="D675">
            <v>0</v>
          </cell>
          <cell r="E675">
            <v>85</v>
          </cell>
          <cell r="F675">
            <v>87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</row>
        <row r="676">
          <cell r="B676" t="str">
            <v>Spring Hill</v>
          </cell>
          <cell r="C676" t="str">
            <v>USA &amp; Canada</v>
          </cell>
          <cell r="D676">
            <v>0</v>
          </cell>
          <cell r="E676">
            <v>9</v>
          </cell>
          <cell r="F676">
            <v>10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</row>
        <row r="677">
          <cell r="B677" t="str">
            <v>Olathe-Santa Fe Trail</v>
          </cell>
          <cell r="C677" t="str">
            <v>USA &amp; Canada</v>
          </cell>
          <cell r="D677">
            <v>0</v>
          </cell>
          <cell r="E677">
            <v>27</v>
          </cell>
          <cell r="F677">
            <v>27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</row>
        <row r="678">
          <cell r="B678" t="str">
            <v>Lawrence Central</v>
          </cell>
          <cell r="C678" t="str">
            <v>USA &amp; Canada</v>
          </cell>
          <cell r="D678">
            <v>0</v>
          </cell>
          <cell r="E678">
            <v>27</v>
          </cell>
          <cell r="F678">
            <v>31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</row>
        <row r="679">
          <cell r="B679" t="str">
            <v>Topeka North</v>
          </cell>
          <cell r="C679" t="str">
            <v>USA &amp; Canada</v>
          </cell>
          <cell r="D679">
            <v>0</v>
          </cell>
          <cell r="E679">
            <v>10</v>
          </cell>
          <cell r="F679">
            <v>11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</row>
        <row r="680">
          <cell r="B680" t="str">
            <v>Village West (Kansas City)</v>
          </cell>
          <cell r="C680" t="str">
            <v>USA &amp; Canada</v>
          </cell>
          <cell r="D680">
            <v>0</v>
          </cell>
          <cell r="E680">
            <v>34</v>
          </cell>
          <cell r="F680">
            <v>34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</row>
        <row r="681">
          <cell r="B681" t="str">
            <v>Johnson County-Sunset</v>
          </cell>
          <cell r="C681" t="str">
            <v>USA &amp; Canada</v>
          </cell>
          <cell r="D681">
            <v>0</v>
          </cell>
          <cell r="E681">
            <v>20</v>
          </cell>
          <cell r="F681">
            <v>14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</row>
        <row r="682">
          <cell r="B682" t="str">
            <v>Western Johnson County</v>
          </cell>
          <cell r="C682" t="str">
            <v>USA &amp; Canada</v>
          </cell>
          <cell r="D682">
            <v>0</v>
          </cell>
          <cell r="E682">
            <v>18</v>
          </cell>
          <cell r="F682">
            <v>18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</row>
        <row r="683">
          <cell r="B683" t="str">
            <v>Ambassadors (West Kansas City)</v>
          </cell>
          <cell r="C683" t="str">
            <v>USA &amp; Canada</v>
          </cell>
          <cell r="D683">
            <v>0</v>
          </cell>
          <cell r="E683">
            <v>20</v>
          </cell>
          <cell r="F683">
            <v>20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</row>
        <row r="684">
          <cell r="B684">
            <v>0</v>
          </cell>
          <cell r="C684">
            <v>0</v>
          </cell>
          <cell r="D684">
            <v>0</v>
          </cell>
          <cell r="E684">
            <v>2344</v>
          </cell>
          <cell r="F684">
            <v>2342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</row>
        <row r="687">
          <cell r="B687" t="str">
            <v>Club Name</v>
          </cell>
          <cell r="C687" t="str">
            <v>Region 14 Name</v>
          </cell>
          <cell r="D687">
            <v>0</v>
          </cell>
          <cell r="E687" t="str">
            <v>Member Count @ 1 July</v>
          </cell>
          <cell r="F687" t="str">
            <v>Member Count @ Current</v>
          </cell>
          <cell r="G687">
            <v>0</v>
          </cell>
          <cell r="H687" t="str">
            <v>Termination Reason</v>
          </cell>
          <cell r="I687">
            <v>0</v>
          </cell>
          <cell r="J687" t="str">
            <v>Termination Date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</row>
        <row r="689"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</row>
        <row r="691">
          <cell r="B691">
            <v>0</v>
          </cell>
          <cell r="C691">
            <v>0</v>
          </cell>
          <cell r="D691" t="str">
            <v>Member at 1 July</v>
          </cell>
          <cell r="E691">
            <v>0</v>
          </cell>
          <cell r="F691">
            <v>0</v>
          </cell>
          <cell r="G691" t="str">
            <v>Member @ Current</v>
          </cell>
          <cell r="H691">
            <v>0</v>
          </cell>
          <cell r="I691" t="str">
            <v>Net Change from 1 July</v>
          </cell>
          <cell r="J691">
            <v>0</v>
          </cell>
        </row>
        <row r="692">
          <cell r="B692">
            <v>0</v>
          </cell>
          <cell r="C692">
            <v>0</v>
          </cell>
          <cell r="D692">
            <v>2344</v>
          </cell>
          <cell r="E692">
            <v>0</v>
          </cell>
          <cell r="F692">
            <v>0</v>
          </cell>
          <cell r="G692">
            <v>2342</v>
          </cell>
          <cell r="H692">
            <v>0</v>
          </cell>
          <cell r="I692">
            <v>-2</v>
          </cell>
          <cell r="J692">
            <v>0</v>
          </cell>
        </row>
        <row r="694"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B695" t="str">
            <v>Club Name</v>
          </cell>
          <cell r="C695" t="str">
            <v>Region 14 Name</v>
          </cell>
          <cell r="D695">
            <v>0</v>
          </cell>
          <cell r="E695" t="str">
            <v>Member Count @ 1 July</v>
          </cell>
          <cell r="F695" t="str">
            <v>Member Count @ Current</v>
          </cell>
          <cell r="G695">
            <v>0</v>
          </cell>
          <cell r="H695" t="str">
            <v>Termination Reason</v>
          </cell>
          <cell r="I695">
            <v>0</v>
          </cell>
          <cell r="J695" t="str">
            <v>Termination Date</v>
          </cell>
        </row>
        <row r="696">
          <cell r="B696" t="str">
            <v>Kermit</v>
          </cell>
          <cell r="C696" t="str">
            <v>USA &amp; Canada</v>
          </cell>
          <cell r="D696">
            <v>0</v>
          </cell>
          <cell r="E696">
            <v>26</v>
          </cell>
          <cell r="F696">
            <v>24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B697" t="str">
            <v>Monahans</v>
          </cell>
          <cell r="C697" t="str">
            <v>USA &amp; Canada</v>
          </cell>
          <cell r="D697">
            <v>0</v>
          </cell>
          <cell r="E697">
            <v>30</v>
          </cell>
          <cell r="F697">
            <v>30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B698" t="str">
            <v>Pecos</v>
          </cell>
          <cell r="C698" t="str">
            <v>USA &amp; Canada</v>
          </cell>
          <cell r="D698">
            <v>0</v>
          </cell>
          <cell r="E698">
            <v>23</v>
          </cell>
          <cell r="F698">
            <v>26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</row>
        <row r="699">
          <cell r="B699" t="str">
            <v>Amarillo</v>
          </cell>
          <cell r="C699" t="str">
            <v>USA &amp; Canada</v>
          </cell>
          <cell r="D699">
            <v>0</v>
          </cell>
          <cell r="E699">
            <v>91</v>
          </cell>
          <cell r="F699">
            <v>84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</row>
        <row r="700">
          <cell r="B700" t="str">
            <v>Amarillo East</v>
          </cell>
          <cell r="C700" t="str">
            <v>USA &amp; Canada</v>
          </cell>
          <cell r="D700">
            <v>0</v>
          </cell>
          <cell r="E700">
            <v>23</v>
          </cell>
          <cell r="F700">
            <v>20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</row>
        <row r="701">
          <cell r="B701" t="str">
            <v>Amarillo West</v>
          </cell>
          <cell r="C701" t="str">
            <v>USA &amp; Canada</v>
          </cell>
          <cell r="D701">
            <v>0</v>
          </cell>
          <cell r="E701">
            <v>44</v>
          </cell>
          <cell r="F701">
            <v>42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</row>
        <row r="702">
          <cell r="B702" t="str">
            <v>Andrews</v>
          </cell>
          <cell r="C702" t="str">
            <v>USA &amp; Canada</v>
          </cell>
          <cell r="D702">
            <v>0</v>
          </cell>
          <cell r="E702">
            <v>11</v>
          </cell>
          <cell r="F702">
            <v>6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B703" t="str">
            <v>Big Spring</v>
          </cell>
          <cell r="C703" t="str">
            <v>USA &amp; Canada</v>
          </cell>
          <cell r="D703">
            <v>0</v>
          </cell>
          <cell r="E703">
            <v>43</v>
          </cell>
          <cell r="F703">
            <v>49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</row>
        <row r="704">
          <cell r="B704" t="str">
            <v>Borger</v>
          </cell>
          <cell r="C704" t="str">
            <v>USA &amp; Canada</v>
          </cell>
          <cell r="D704">
            <v>0</v>
          </cell>
          <cell r="E704">
            <v>39</v>
          </cell>
          <cell r="F704">
            <v>33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</row>
        <row r="705">
          <cell r="B705" t="str">
            <v>Brownfield</v>
          </cell>
          <cell r="C705" t="str">
            <v>USA &amp; Canada</v>
          </cell>
          <cell r="D705">
            <v>0</v>
          </cell>
          <cell r="E705">
            <v>1</v>
          </cell>
          <cell r="F705">
            <v>1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</row>
        <row r="706">
          <cell r="B706" t="str">
            <v>Canadian</v>
          </cell>
          <cell r="C706" t="str">
            <v>USA &amp; Canada</v>
          </cell>
          <cell r="D706">
            <v>0</v>
          </cell>
          <cell r="E706">
            <v>25</v>
          </cell>
          <cell r="F706">
            <v>28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</row>
        <row r="707">
          <cell r="B707" t="str">
            <v>Canyon</v>
          </cell>
          <cell r="C707" t="str">
            <v>USA &amp; Canada</v>
          </cell>
          <cell r="D707">
            <v>0</v>
          </cell>
          <cell r="E707">
            <v>36</v>
          </cell>
          <cell r="F707">
            <v>38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</row>
        <row r="708">
          <cell r="B708" t="str">
            <v>Childress</v>
          </cell>
          <cell r="C708" t="str">
            <v>USA &amp; Canada</v>
          </cell>
          <cell r="D708">
            <v>0</v>
          </cell>
          <cell r="E708">
            <v>37</v>
          </cell>
          <cell r="F708">
            <v>32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B709" t="str">
            <v>Dalhart</v>
          </cell>
          <cell r="C709" t="str">
            <v>USA &amp; Canada</v>
          </cell>
          <cell r="D709">
            <v>0</v>
          </cell>
          <cell r="E709">
            <v>31</v>
          </cell>
          <cell r="F709">
            <v>31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</row>
        <row r="710">
          <cell r="B710" t="str">
            <v>Denver City</v>
          </cell>
          <cell r="C710" t="str">
            <v>USA &amp; Canada</v>
          </cell>
          <cell r="D710">
            <v>0</v>
          </cell>
          <cell r="E710">
            <v>15</v>
          </cell>
          <cell r="F710">
            <v>13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</row>
        <row r="711">
          <cell r="B711" t="str">
            <v>Dimmitt</v>
          </cell>
          <cell r="C711" t="str">
            <v>USA &amp; Canada</v>
          </cell>
          <cell r="D711">
            <v>0</v>
          </cell>
          <cell r="E711">
            <v>24</v>
          </cell>
          <cell r="F711">
            <v>21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</row>
        <row r="712">
          <cell r="B712" t="str">
            <v>Dumas</v>
          </cell>
          <cell r="C712" t="str">
            <v>USA &amp; Canada</v>
          </cell>
          <cell r="D712">
            <v>0</v>
          </cell>
          <cell r="E712">
            <v>31</v>
          </cell>
          <cell r="F712">
            <v>39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</row>
        <row r="713">
          <cell r="B713" t="str">
            <v>Floydada</v>
          </cell>
          <cell r="C713" t="str">
            <v>USA &amp; Canada</v>
          </cell>
          <cell r="D713">
            <v>0</v>
          </cell>
          <cell r="E713">
            <v>19</v>
          </cell>
          <cell r="F713">
            <v>20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</row>
        <row r="714">
          <cell r="B714" t="str">
            <v>Greater Big Spring</v>
          </cell>
          <cell r="C714" t="str">
            <v>USA &amp; Canada</v>
          </cell>
          <cell r="D714">
            <v>0</v>
          </cell>
          <cell r="E714">
            <v>43</v>
          </cell>
          <cell r="F714">
            <v>40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B715" t="str">
            <v>Hereford</v>
          </cell>
          <cell r="C715" t="str">
            <v>USA &amp; Canada</v>
          </cell>
          <cell r="D715">
            <v>0</v>
          </cell>
          <cell r="E715">
            <v>22</v>
          </cell>
          <cell r="F715">
            <v>17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</row>
        <row r="716">
          <cell r="B716" t="str">
            <v>Lamesa</v>
          </cell>
          <cell r="C716" t="str">
            <v>USA &amp; Canada</v>
          </cell>
          <cell r="D716">
            <v>0</v>
          </cell>
          <cell r="E716">
            <v>36</v>
          </cell>
          <cell r="F716">
            <v>36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</row>
        <row r="717">
          <cell r="B717" t="str">
            <v>Levelland</v>
          </cell>
          <cell r="C717" t="str">
            <v>USA &amp; Canada</v>
          </cell>
          <cell r="D717">
            <v>0</v>
          </cell>
          <cell r="E717">
            <v>36</v>
          </cell>
          <cell r="F717">
            <v>36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</row>
        <row r="718">
          <cell r="B718" t="str">
            <v>Littlefield</v>
          </cell>
          <cell r="C718" t="str">
            <v>USA &amp; Canada</v>
          </cell>
          <cell r="D718">
            <v>0</v>
          </cell>
          <cell r="E718">
            <v>15</v>
          </cell>
          <cell r="F718">
            <v>27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</row>
        <row r="719">
          <cell r="B719" t="str">
            <v>Lockney</v>
          </cell>
          <cell r="C719" t="str">
            <v>USA &amp; Canada</v>
          </cell>
          <cell r="D719">
            <v>0</v>
          </cell>
          <cell r="E719">
            <v>9</v>
          </cell>
          <cell r="F719">
            <v>13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</row>
        <row r="720">
          <cell r="B720" t="str">
            <v>Lubbock</v>
          </cell>
          <cell r="C720" t="str">
            <v>USA &amp; Canada</v>
          </cell>
          <cell r="D720">
            <v>0</v>
          </cell>
          <cell r="E720">
            <v>128</v>
          </cell>
          <cell r="F720">
            <v>122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B721" t="str">
            <v>Midland</v>
          </cell>
          <cell r="C721" t="str">
            <v>USA &amp; Canada</v>
          </cell>
          <cell r="D721">
            <v>0</v>
          </cell>
          <cell r="E721">
            <v>46</v>
          </cell>
          <cell r="F721">
            <v>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</row>
        <row r="722">
          <cell r="B722" t="str">
            <v>Midland West</v>
          </cell>
          <cell r="C722" t="str">
            <v>USA &amp; Canada</v>
          </cell>
          <cell r="D722">
            <v>0</v>
          </cell>
          <cell r="E722">
            <v>55</v>
          </cell>
          <cell r="F722">
            <v>56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</row>
        <row r="723">
          <cell r="B723" t="str">
            <v>Muleshoe</v>
          </cell>
          <cell r="C723" t="str">
            <v>USA &amp; Canada</v>
          </cell>
          <cell r="D723">
            <v>0</v>
          </cell>
          <cell r="E723">
            <v>31</v>
          </cell>
          <cell r="F723">
            <v>30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</row>
        <row r="724">
          <cell r="B724" t="str">
            <v>Odessa</v>
          </cell>
          <cell r="C724" t="str">
            <v>USA &amp; Canada</v>
          </cell>
          <cell r="D724">
            <v>0</v>
          </cell>
          <cell r="E724">
            <v>61</v>
          </cell>
          <cell r="F724">
            <v>56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</row>
        <row r="725">
          <cell r="B725" t="str">
            <v>Odessa East</v>
          </cell>
          <cell r="C725" t="str">
            <v>USA &amp; Canada</v>
          </cell>
          <cell r="D725">
            <v>0</v>
          </cell>
          <cell r="E725">
            <v>24</v>
          </cell>
          <cell r="F725">
            <v>25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</row>
        <row r="726">
          <cell r="B726" t="str">
            <v>Pampa</v>
          </cell>
          <cell r="C726" t="str">
            <v>USA &amp; Canada</v>
          </cell>
          <cell r="D726">
            <v>0</v>
          </cell>
          <cell r="E726">
            <v>49</v>
          </cell>
          <cell r="F726">
            <v>48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B727" t="str">
            <v>Panhandle</v>
          </cell>
          <cell r="C727" t="str">
            <v>USA &amp; Canada</v>
          </cell>
          <cell r="D727">
            <v>0</v>
          </cell>
          <cell r="E727">
            <v>9</v>
          </cell>
          <cell r="F727">
            <v>8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</row>
        <row r="728">
          <cell r="B728" t="str">
            <v>Perryton</v>
          </cell>
          <cell r="C728" t="str">
            <v>USA &amp; Canada</v>
          </cell>
          <cell r="D728">
            <v>0</v>
          </cell>
          <cell r="E728">
            <v>46</v>
          </cell>
          <cell r="F728">
            <v>41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</row>
        <row r="729">
          <cell r="B729" t="str">
            <v>Plainview</v>
          </cell>
          <cell r="C729" t="str">
            <v>USA &amp; Canada</v>
          </cell>
          <cell r="D729">
            <v>0</v>
          </cell>
          <cell r="E729">
            <v>72</v>
          </cell>
          <cell r="F729">
            <v>71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</row>
        <row r="730">
          <cell r="B730" t="str">
            <v>Post</v>
          </cell>
          <cell r="C730" t="str">
            <v>USA &amp; Canada</v>
          </cell>
          <cell r="D730">
            <v>0</v>
          </cell>
          <cell r="E730">
            <v>17</v>
          </cell>
          <cell r="F730">
            <v>18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</row>
        <row r="731">
          <cell r="B731" t="str">
            <v>Seagraves</v>
          </cell>
          <cell r="C731" t="str">
            <v>USA &amp; Canada</v>
          </cell>
          <cell r="D731">
            <v>0</v>
          </cell>
          <cell r="E731">
            <v>10</v>
          </cell>
          <cell r="F731">
            <v>13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</row>
        <row r="732">
          <cell r="B732" t="str">
            <v>Seminole</v>
          </cell>
          <cell r="C732" t="str">
            <v>USA &amp; Canada</v>
          </cell>
          <cell r="D732">
            <v>0</v>
          </cell>
          <cell r="E732">
            <v>12</v>
          </cell>
          <cell r="F732">
            <v>14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B733" t="str">
            <v>Shamrock</v>
          </cell>
          <cell r="C733" t="str">
            <v>USA &amp; Canada</v>
          </cell>
          <cell r="D733">
            <v>0</v>
          </cell>
          <cell r="E733">
            <v>18</v>
          </cell>
          <cell r="F733">
            <v>27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</row>
        <row r="734">
          <cell r="B734" t="str">
            <v>Snyder</v>
          </cell>
          <cell r="C734" t="str">
            <v>USA &amp; Canada</v>
          </cell>
          <cell r="D734">
            <v>0</v>
          </cell>
          <cell r="E734">
            <v>20</v>
          </cell>
          <cell r="F734">
            <v>18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</row>
        <row r="735">
          <cell r="B735" t="str">
            <v>Greater Southwest Lubbock</v>
          </cell>
          <cell r="C735" t="str">
            <v>USA &amp; Canada</v>
          </cell>
          <cell r="D735">
            <v>0</v>
          </cell>
          <cell r="E735">
            <v>61</v>
          </cell>
          <cell r="F735">
            <v>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</row>
        <row r="736">
          <cell r="B736" t="str">
            <v>Spearman</v>
          </cell>
          <cell r="C736" t="str">
            <v>USA &amp; Canada</v>
          </cell>
          <cell r="D736">
            <v>0</v>
          </cell>
          <cell r="E736">
            <v>13</v>
          </cell>
          <cell r="F736">
            <v>14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</row>
        <row r="737">
          <cell r="B737" t="str">
            <v>Sweetwater</v>
          </cell>
          <cell r="C737" t="str">
            <v>USA &amp; Canada</v>
          </cell>
          <cell r="D737">
            <v>0</v>
          </cell>
          <cell r="E737">
            <v>47</v>
          </cell>
          <cell r="F737">
            <v>43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</row>
        <row r="738">
          <cell r="B738" t="str">
            <v>Tahoka</v>
          </cell>
          <cell r="C738" t="str">
            <v>USA &amp; Canada</v>
          </cell>
          <cell r="D738">
            <v>0</v>
          </cell>
          <cell r="E738">
            <v>43</v>
          </cell>
          <cell r="F738">
            <v>48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B739" t="str">
            <v>Tulia</v>
          </cell>
          <cell r="C739" t="str">
            <v>USA &amp; Canada</v>
          </cell>
          <cell r="D739">
            <v>0</v>
          </cell>
          <cell r="E739">
            <v>13</v>
          </cell>
          <cell r="F739">
            <v>13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</row>
        <row r="740">
          <cell r="B740" t="str">
            <v>Amarillo South</v>
          </cell>
          <cell r="C740" t="str">
            <v>USA &amp; Canada</v>
          </cell>
          <cell r="D740">
            <v>0</v>
          </cell>
          <cell r="E740">
            <v>20</v>
          </cell>
          <cell r="F740">
            <v>21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</row>
        <row r="741">
          <cell r="B741" t="str">
            <v>Metropolitan Lubbock</v>
          </cell>
          <cell r="C741" t="str">
            <v>USA &amp; Canada</v>
          </cell>
          <cell r="D741">
            <v>0</v>
          </cell>
          <cell r="E741">
            <v>43</v>
          </cell>
          <cell r="F741">
            <v>56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B742" t="str">
            <v>Greater Odessa</v>
          </cell>
          <cell r="C742" t="str">
            <v>USA &amp; Canada</v>
          </cell>
          <cell r="D742">
            <v>0</v>
          </cell>
          <cell r="E742">
            <v>24</v>
          </cell>
          <cell r="F742">
            <v>23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B743" t="str">
            <v>Levelland Breakfast</v>
          </cell>
          <cell r="C743" t="str">
            <v>USA &amp; Canada</v>
          </cell>
          <cell r="D743">
            <v>0</v>
          </cell>
          <cell r="E743">
            <v>13</v>
          </cell>
          <cell r="F743">
            <v>14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B744" t="str">
            <v>Colorado City</v>
          </cell>
          <cell r="C744" t="str">
            <v>USA &amp; Canada</v>
          </cell>
          <cell r="D744">
            <v>0</v>
          </cell>
          <cell r="E744">
            <v>15</v>
          </cell>
          <cell r="F744">
            <v>15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B745" t="str">
            <v>Midland Daybreak</v>
          </cell>
          <cell r="C745" t="str">
            <v>USA &amp; Canada</v>
          </cell>
          <cell r="D745">
            <v>0</v>
          </cell>
          <cell r="E745">
            <v>7</v>
          </cell>
          <cell r="F745">
            <v>6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B746" t="str">
            <v>Midland North</v>
          </cell>
          <cell r="C746" t="str">
            <v>USA &amp; Canada</v>
          </cell>
          <cell r="D746">
            <v>0</v>
          </cell>
          <cell r="E746">
            <v>11</v>
          </cell>
          <cell r="F746">
            <v>16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B747">
            <v>0</v>
          </cell>
          <cell r="C747">
            <v>0</v>
          </cell>
          <cell r="D747">
            <v>0</v>
          </cell>
          <cell r="E747">
            <v>1618</v>
          </cell>
          <cell r="F747">
            <v>1632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9"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</row>
        <row r="750">
          <cell r="B750" t="str">
            <v>Club Name</v>
          </cell>
          <cell r="C750" t="str">
            <v>Region 14 Name</v>
          </cell>
          <cell r="D750">
            <v>0</v>
          </cell>
          <cell r="E750" t="str">
            <v>Member Count @ 1 July</v>
          </cell>
          <cell r="F750" t="str">
            <v>Member Count @ Current</v>
          </cell>
          <cell r="G750">
            <v>0</v>
          </cell>
          <cell r="H750" t="str">
            <v>Termination Reason</v>
          </cell>
          <cell r="I750">
            <v>0</v>
          </cell>
          <cell r="J750" t="str">
            <v>Termination Date</v>
          </cell>
        </row>
        <row r="751"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</row>
        <row r="752"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</row>
        <row r="754">
          <cell r="B754">
            <v>0</v>
          </cell>
          <cell r="C754">
            <v>0</v>
          </cell>
          <cell r="D754" t="str">
            <v>Member at 1 July</v>
          </cell>
          <cell r="E754">
            <v>0</v>
          </cell>
          <cell r="F754">
            <v>0</v>
          </cell>
          <cell r="G754" t="str">
            <v>Member @ Current</v>
          </cell>
          <cell r="H754">
            <v>0</v>
          </cell>
          <cell r="I754" t="str">
            <v>Net Change from 1 July</v>
          </cell>
          <cell r="J754">
            <v>0</v>
          </cell>
        </row>
        <row r="755">
          <cell r="B755">
            <v>0</v>
          </cell>
          <cell r="C755">
            <v>0</v>
          </cell>
          <cell r="D755">
            <v>1618</v>
          </cell>
          <cell r="E755">
            <v>0</v>
          </cell>
          <cell r="F755">
            <v>0</v>
          </cell>
          <cell r="G755">
            <v>1632</v>
          </cell>
          <cell r="H755">
            <v>0</v>
          </cell>
          <cell r="I755">
            <v>14</v>
          </cell>
          <cell r="J755">
            <v>0</v>
          </cell>
        </row>
        <row r="757"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</row>
        <row r="758">
          <cell r="B758" t="str">
            <v>Club Name</v>
          </cell>
          <cell r="C758" t="str">
            <v>Region 14 Name</v>
          </cell>
          <cell r="D758">
            <v>0</v>
          </cell>
          <cell r="E758" t="str">
            <v>Member Count @ 1 July</v>
          </cell>
          <cell r="F758" t="str">
            <v>Member Count @ Current</v>
          </cell>
          <cell r="G758">
            <v>0</v>
          </cell>
          <cell r="H758" t="str">
            <v>Termination Reason</v>
          </cell>
          <cell r="I758">
            <v>0</v>
          </cell>
          <cell r="J758" t="str">
            <v>Termination Date</v>
          </cell>
        </row>
        <row r="759">
          <cell r="B759" t="str">
            <v>Alva</v>
          </cell>
          <cell r="C759" t="str">
            <v>USA &amp; Canada</v>
          </cell>
          <cell r="D759">
            <v>0</v>
          </cell>
          <cell r="E759">
            <v>43</v>
          </cell>
          <cell r="F759">
            <v>39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</row>
        <row r="760">
          <cell r="B760" t="str">
            <v>Chandler</v>
          </cell>
          <cell r="C760" t="str">
            <v>USA &amp; Canada</v>
          </cell>
          <cell r="D760">
            <v>0</v>
          </cell>
          <cell r="E760">
            <v>21</v>
          </cell>
          <cell r="F760">
            <v>21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</row>
        <row r="761">
          <cell r="B761" t="str">
            <v>Cherokee</v>
          </cell>
          <cell r="C761" t="str">
            <v>USA &amp; Canada</v>
          </cell>
          <cell r="D761">
            <v>0</v>
          </cell>
          <cell r="E761">
            <v>14</v>
          </cell>
          <cell r="F761">
            <v>12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</row>
        <row r="762">
          <cell r="B762" t="str">
            <v>Cleveland</v>
          </cell>
          <cell r="C762" t="str">
            <v>USA &amp; Canada</v>
          </cell>
          <cell r="D762">
            <v>0</v>
          </cell>
          <cell r="E762">
            <v>27</v>
          </cell>
          <cell r="F762">
            <v>31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</row>
        <row r="763">
          <cell r="B763" t="str">
            <v>Clinton</v>
          </cell>
          <cell r="C763" t="str">
            <v>USA &amp; Canada</v>
          </cell>
          <cell r="D763">
            <v>0</v>
          </cell>
          <cell r="E763">
            <v>25</v>
          </cell>
          <cell r="F763">
            <v>25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</row>
        <row r="764">
          <cell r="B764" t="str">
            <v>Cushing</v>
          </cell>
          <cell r="C764" t="str">
            <v>USA &amp; Canada</v>
          </cell>
          <cell r="D764">
            <v>0</v>
          </cell>
          <cell r="E764">
            <v>31</v>
          </cell>
          <cell r="F764">
            <v>36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</row>
        <row r="765">
          <cell r="B765" t="str">
            <v>Del City</v>
          </cell>
          <cell r="C765" t="str">
            <v>USA &amp; Canada</v>
          </cell>
          <cell r="D765">
            <v>0</v>
          </cell>
          <cell r="E765">
            <v>27</v>
          </cell>
          <cell r="F765">
            <v>25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</row>
        <row r="766">
          <cell r="B766" t="str">
            <v>Edmond</v>
          </cell>
          <cell r="C766" t="str">
            <v>USA &amp; Canada</v>
          </cell>
          <cell r="D766">
            <v>0</v>
          </cell>
          <cell r="E766">
            <v>93</v>
          </cell>
          <cell r="F766">
            <v>99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</row>
        <row r="767">
          <cell r="B767" t="str">
            <v>El Reno</v>
          </cell>
          <cell r="C767" t="str">
            <v>USA &amp; Canada</v>
          </cell>
          <cell r="D767">
            <v>0</v>
          </cell>
          <cell r="E767">
            <v>17</v>
          </cell>
          <cell r="F767">
            <v>18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</row>
        <row r="768">
          <cell r="B768" t="str">
            <v>Enid</v>
          </cell>
          <cell r="C768" t="str">
            <v>USA &amp; Canada</v>
          </cell>
          <cell r="D768">
            <v>0</v>
          </cell>
          <cell r="E768">
            <v>127</v>
          </cell>
          <cell r="F768">
            <v>133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</row>
        <row r="769">
          <cell r="B769" t="str">
            <v>Gage</v>
          </cell>
          <cell r="C769" t="str">
            <v>USA &amp; Canada</v>
          </cell>
          <cell r="D769">
            <v>0</v>
          </cell>
          <cell r="E769">
            <v>14</v>
          </cell>
          <cell r="F769">
            <v>11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</row>
        <row r="770">
          <cell r="B770" t="str">
            <v>Guthrie</v>
          </cell>
          <cell r="C770" t="str">
            <v>USA &amp; Canada</v>
          </cell>
          <cell r="D770">
            <v>0</v>
          </cell>
          <cell r="E770">
            <v>25</v>
          </cell>
          <cell r="F770">
            <v>29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</row>
        <row r="771">
          <cell r="B771" t="str">
            <v>Kingfisher</v>
          </cell>
          <cell r="C771" t="str">
            <v>USA &amp; Canada</v>
          </cell>
          <cell r="D771">
            <v>0</v>
          </cell>
          <cell r="E771">
            <v>39</v>
          </cell>
          <cell r="F771">
            <v>40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</row>
        <row r="772">
          <cell r="B772" t="str">
            <v>Midwest City</v>
          </cell>
          <cell r="C772" t="str">
            <v>USA &amp; Canada</v>
          </cell>
          <cell r="D772">
            <v>0</v>
          </cell>
          <cell r="E772">
            <v>88</v>
          </cell>
          <cell r="F772">
            <v>86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</row>
        <row r="773">
          <cell r="B773" t="str">
            <v>North Oklahoma City</v>
          </cell>
          <cell r="C773" t="str">
            <v>USA &amp; Canada</v>
          </cell>
          <cell r="D773">
            <v>0</v>
          </cell>
          <cell r="E773">
            <v>24</v>
          </cell>
          <cell r="F773">
            <v>23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</row>
        <row r="774">
          <cell r="B774" t="str">
            <v>North West Oklahoma City</v>
          </cell>
          <cell r="C774" t="str">
            <v>USA &amp; Canada</v>
          </cell>
          <cell r="D774">
            <v>0</v>
          </cell>
          <cell r="E774">
            <v>24</v>
          </cell>
          <cell r="F774">
            <v>21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</row>
        <row r="775">
          <cell r="B775" t="str">
            <v>Oklahoma City</v>
          </cell>
          <cell r="C775" t="str">
            <v>USA &amp; Canada</v>
          </cell>
          <cell r="D775">
            <v>0</v>
          </cell>
          <cell r="E775">
            <v>629</v>
          </cell>
          <cell r="F775">
            <v>598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</row>
        <row r="776">
          <cell r="B776" t="str">
            <v>Pawhuska</v>
          </cell>
          <cell r="C776" t="str">
            <v>USA &amp; Canada</v>
          </cell>
          <cell r="D776">
            <v>0</v>
          </cell>
          <cell r="E776">
            <v>23</v>
          </cell>
          <cell r="F776">
            <v>27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</row>
        <row r="777">
          <cell r="B777" t="str">
            <v>Perry</v>
          </cell>
          <cell r="C777" t="str">
            <v>USA &amp; Canada</v>
          </cell>
          <cell r="D777">
            <v>0</v>
          </cell>
          <cell r="E777">
            <v>23</v>
          </cell>
          <cell r="F777">
            <v>24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</row>
        <row r="778">
          <cell r="B778" t="str">
            <v>Ponca City</v>
          </cell>
          <cell r="C778" t="str">
            <v>USA &amp; Canada</v>
          </cell>
          <cell r="D778">
            <v>0</v>
          </cell>
          <cell r="E778">
            <v>55</v>
          </cell>
          <cell r="F778">
            <v>68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</row>
        <row r="779">
          <cell r="B779" t="str">
            <v>South Oklahoma City</v>
          </cell>
          <cell r="C779" t="str">
            <v>USA &amp; Canada</v>
          </cell>
          <cell r="D779">
            <v>0</v>
          </cell>
          <cell r="E779">
            <v>41</v>
          </cell>
          <cell r="F779">
            <v>40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</row>
        <row r="780">
          <cell r="B780" t="str">
            <v>Stillwater</v>
          </cell>
          <cell r="C780" t="str">
            <v>USA &amp; Canada</v>
          </cell>
          <cell r="D780">
            <v>0</v>
          </cell>
          <cell r="E780">
            <v>29</v>
          </cell>
          <cell r="F780">
            <v>26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</row>
        <row r="781">
          <cell r="B781" t="str">
            <v>Stillwater-Frontier</v>
          </cell>
          <cell r="C781" t="str">
            <v>USA &amp; Canada</v>
          </cell>
          <cell r="D781">
            <v>0</v>
          </cell>
          <cell r="E781">
            <v>107</v>
          </cell>
          <cell r="F781">
            <v>102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</row>
        <row r="782">
          <cell r="B782" t="str">
            <v>Weatherford</v>
          </cell>
          <cell r="C782" t="str">
            <v>USA &amp; Canada</v>
          </cell>
          <cell r="D782">
            <v>0</v>
          </cell>
          <cell r="E782">
            <v>82</v>
          </cell>
          <cell r="F782">
            <v>83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</row>
        <row r="783">
          <cell r="B783" t="str">
            <v>West Oklahoma City</v>
          </cell>
          <cell r="C783" t="str">
            <v>USA &amp; Canada</v>
          </cell>
          <cell r="D783">
            <v>0</v>
          </cell>
          <cell r="E783">
            <v>41</v>
          </cell>
          <cell r="F783">
            <v>46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</row>
        <row r="784">
          <cell r="B784" t="str">
            <v>Woodward</v>
          </cell>
          <cell r="C784" t="str">
            <v>USA &amp; Canada</v>
          </cell>
          <cell r="D784">
            <v>0</v>
          </cell>
          <cell r="E784">
            <v>32</v>
          </cell>
          <cell r="F784">
            <v>28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</row>
        <row r="785">
          <cell r="B785" t="str">
            <v>Yukon</v>
          </cell>
          <cell r="C785" t="str">
            <v>USA &amp; Canada</v>
          </cell>
          <cell r="D785">
            <v>0</v>
          </cell>
          <cell r="E785">
            <v>21</v>
          </cell>
          <cell r="F785">
            <v>21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</row>
        <row r="786">
          <cell r="B786" t="str">
            <v>Geary-Hinton</v>
          </cell>
          <cell r="C786" t="str">
            <v>USA &amp; Canada</v>
          </cell>
          <cell r="D786">
            <v>0</v>
          </cell>
          <cell r="E786">
            <v>7</v>
          </cell>
          <cell r="F786">
            <v>6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</row>
        <row r="787">
          <cell r="B787" t="str">
            <v>Mustang</v>
          </cell>
          <cell r="C787" t="str">
            <v>USA &amp; Canada</v>
          </cell>
          <cell r="D787">
            <v>0</v>
          </cell>
          <cell r="E787">
            <v>11</v>
          </cell>
          <cell r="F787">
            <v>10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</row>
        <row r="788">
          <cell r="B788" t="str">
            <v>Stillwater Centennial</v>
          </cell>
          <cell r="C788" t="str">
            <v>USA &amp; Canada</v>
          </cell>
          <cell r="D788">
            <v>0</v>
          </cell>
          <cell r="E788">
            <v>15</v>
          </cell>
          <cell r="F788">
            <v>15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</row>
        <row r="789">
          <cell r="B789" t="str">
            <v>Edmond Summit</v>
          </cell>
          <cell r="C789" t="str">
            <v>USA &amp; Canada</v>
          </cell>
          <cell r="D789">
            <v>0</v>
          </cell>
          <cell r="E789">
            <v>30</v>
          </cell>
          <cell r="F789">
            <v>26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</row>
        <row r="790">
          <cell r="B790" t="str">
            <v>East Oklahoma County</v>
          </cell>
          <cell r="C790" t="str">
            <v>USA &amp; Canada</v>
          </cell>
          <cell r="D790">
            <v>0</v>
          </cell>
          <cell r="E790">
            <v>39</v>
          </cell>
          <cell r="F790">
            <v>42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B791" t="str">
            <v>Bricktown Oklahoma City</v>
          </cell>
          <cell r="C791" t="str">
            <v>USA &amp; Canada</v>
          </cell>
          <cell r="D791">
            <v>0</v>
          </cell>
          <cell r="E791">
            <v>50</v>
          </cell>
          <cell r="F791">
            <v>49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B792" t="str">
            <v>Oklahoma City Midtown</v>
          </cell>
          <cell r="C792" t="str">
            <v>USA &amp; Canada</v>
          </cell>
          <cell r="D792">
            <v>0</v>
          </cell>
          <cell r="E792">
            <v>38</v>
          </cell>
          <cell r="F792">
            <v>37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</row>
        <row r="793">
          <cell r="B793" t="str">
            <v>Edmond Boulevard</v>
          </cell>
          <cell r="C793" t="str">
            <v>USA &amp; Canada</v>
          </cell>
          <cell r="D793">
            <v>0</v>
          </cell>
          <cell r="E793">
            <v>13</v>
          </cell>
          <cell r="F793">
            <v>12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</row>
        <row r="794">
          <cell r="B794" t="str">
            <v>OKC Sunrise</v>
          </cell>
          <cell r="C794" t="str">
            <v>USA &amp; Canada</v>
          </cell>
          <cell r="D794">
            <v>0</v>
          </cell>
          <cell r="E794">
            <v>15</v>
          </cell>
          <cell r="F794">
            <v>16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</row>
        <row r="795">
          <cell r="B795" t="str">
            <v>Oklahoma City Exchange</v>
          </cell>
          <cell r="C795" t="str">
            <v>USA &amp; Canada</v>
          </cell>
          <cell r="D795">
            <v>0</v>
          </cell>
          <cell r="E795">
            <v>29</v>
          </cell>
          <cell r="F795">
            <v>30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</row>
        <row r="796">
          <cell r="B796">
            <v>0</v>
          </cell>
          <cell r="C796">
            <v>0</v>
          </cell>
          <cell r="D796">
            <v>0</v>
          </cell>
          <cell r="E796">
            <v>1969</v>
          </cell>
          <cell r="F796">
            <v>1955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</row>
        <row r="798"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</row>
        <row r="799">
          <cell r="B799" t="str">
            <v>Club Name</v>
          </cell>
          <cell r="C799" t="str">
            <v>Region 14 Name</v>
          </cell>
          <cell r="D799">
            <v>0</v>
          </cell>
          <cell r="E799" t="str">
            <v>Member Count @ 1 July</v>
          </cell>
          <cell r="F799" t="str">
            <v>Member Count @ Current</v>
          </cell>
          <cell r="G799">
            <v>0</v>
          </cell>
          <cell r="H799" t="str">
            <v>Termination Reason</v>
          </cell>
          <cell r="I799">
            <v>0</v>
          </cell>
          <cell r="J799" t="str">
            <v>Termination Date</v>
          </cell>
        </row>
        <row r="800"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</row>
        <row r="801"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</row>
        <row r="803">
          <cell r="B803">
            <v>0</v>
          </cell>
          <cell r="C803">
            <v>0</v>
          </cell>
          <cell r="D803" t="str">
            <v>Member at 1 July</v>
          </cell>
          <cell r="E803">
            <v>0</v>
          </cell>
          <cell r="F803">
            <v>0</v>
          </cell>
          <cell r="G803" t="str">
            <v>Member @ Current</v>
          </cell>
          <cell r="H803">
            <v>0</v>
          </cell>
          <cell r="I803" t="str">
            <v>Net Change from 1 July</v>
          </cell>
          <cell r="J803">
            <v>0</v>
          </cell>
        </row>
        <row r="804">
          <cell r="B804">
            <v>0</v>
          </cell>
          <cell r="C804">
            <v>0</v>
          </cell>
          <cell r="D804">
            <v>1969</v>
          </cell>
          <cell r="E804">
            <v>0</v>
          </cell>
          <cell r="F804">
            <v>0</v>
          </cell>
          <cell r="G804">
            <v>1955</v>
          </cell>
          <cell r="H804">
            <v>0</v>
          </cell>
          <cell r="I804">
            <v>-14</v>
          </cell>
          <cell r="J804">
            <v>0</v>
          </cell>
        </row>
        <row r="806"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</row>
        <row r="807">
          <cell r="B807" t="str">
            <v>Club Name</v>
          </cell>
          <cell r="C807" t="str">
            <v>Region 14 Name</v>
          </cell>
          <cell r="D807">
            <v>0</v>
          </cell>
          <cell r="E807" t="str">
            <v>Member Count @ 1 July</v>
          </cell>
          <cell r="F807" t="str">
            <v>Member Count @ Current</v>
          </cell>
          <cell r="G807">
            <v>0</v>
          </cell>
          <cell r="H807" t="str">
            <v>Termination Reason</v>
          </cell>
          <cell r="I807">
            <v>0</v>
          </cell>
          <cell r="J807" t="str">
            <v>Termination Date</v>
          </cell>
        </row>
        <row r="808">
          <cell r="B808" t="str">
            <v>Ada</v>
          </cell>
          <cell r="C808" t="str">
            <v>USA &amp; Canada</v>
          </cell>
          <cell r="D808">
            <v>0</v>
          </cell>
          <cell r="E808">
            <v>56</v>
          </cell>
          <cell r="F808">
            <v>56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</row>
        <row r="809">
          <cell r="B809" t="str">
            <v>Altus</v>
          </cell>
          <cell r="C809" t="str">
            <v>USA &amp; Canada</v>
          </cell>
          <cell r="D809">
            <v>0</v>
          </cell>
          <cell r="E809">
            <v>70</v>
          </cell>
          <cell r="F809">
            <v>80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</row>
        <row r="810">
          <cell r="B810" t="str">
            <v>Anadarko</v>
          </cell>
          <cell r="C810" t="str">
            <v>USA &amp; Canada</v>
          </cell>
          <cell r="D810">
            <v>0</v>
          </cell>
          <cell r="E810">
            <v>13</v>
          </cell>
          <cell r="F810">
            <v>13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</row>
        <row r="811">
          <cell r="B811" t="str">
            <v>Ardmore</v>
          </cell>
          <cell r="C811" t="str">
            <v>USA &amp; Canada</v>
          </cell>
          <cell r="D811">
            <v>0</v>
          </cell>
          <cell r="E811">
            <v>61</v>
          </cell>
          <cell r="F811">
            <v>60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</row>
        <row r="812">
          <cell r="B812" t="str">
            <v>Binger</v>
          </cell>
          <cell r="C812" t="str">
            <v>USA &amp; Canada</v>
          </cell>
          <cell r="D812">
            <v>0</v>
          </cell>
          <cell r="E812">
            <v>17</v>
          </cell>
          <cell r="F812">
            <v>16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</row>
        <row r="813">
          <cell r="B813" t="str">
            <v>Carnegie</v>
          </cell>
          <cell r="C813" t="str">
            <v>USA &amp; Canada</v>
          </cell>
          <cell r="D813">
            <v>0</v>
          </cell>
          <cell r="E813">
            <v>13</v>
          </cell>
          <cell r="F813">
            <v>16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</row>
        <row r="814">
          <cell r="B814" t="str">
            <v>Chickasha</v>
          </cell>
          <cell r="C814" t="str">
            <v>USA &amp; Canada</v>
          </cell>
          <cell r="D814">
            <v>0</v>
          </cell>
          <cell r="E814">
            <v>68</v>
          </cell>
          <cell r="F814">
            <v>68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</row>
        <row r="815">
          <cell r="B815" t="str">
            <v>Cyril</v>
          </cell>
          <cell r="C815" t="str">
            <v>USA &amp; Canada</v>
          </cell>
          <cell r="D815">
            <v>0</v>
          </cell>
          <cell r="E815">
            <v>3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</row>
        <row r="816">
          <cell r="B816" t="str">
            <v>Duncan</v>
          </cell>
          <cell r="C816" t="str">
            <v>USA &amp; Canada</v>
          </cell>
          <cell r="D816">
            <v>0</v>
          </cell>
          <cell r="E816">
            <v>79</v>
          </cell>
          <cell r="F816">
            <v>81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</row>
        <row r="817">
          <cell r="B817" t="str">
            <v>Durant</v>
          </cell>
          <cell r="C817" t="str">
            <v>USA &amp; Canada</v>
          </cell>
          <cell r="D817">
            <v>0</v>
          </cell>
          <cell r="E817">
            <v>32</v>
          </cell>
          <cell r="F817">
            <v>33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</row>
        <row r="818">
          <cell r="B818" t="str">
            <v>Elk City</v>
          </cell>
          <cell r="C818" t="str">
            <v>USA &amp; Canada</v>
          </cell>
          <cell r="D818">
            <v>0</v>
          </cell>
          <cell r="E818">
            <v>48</v>
          </cell>
          <cell r="F818">
            <v>53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</row>
        <row r="819">
          <cell r="B819" t="str">
            <v>Frederick</v>
          </cell>
          <cell r="C819" t="str">
            <v>USA &amp; Canada</v>
          </cell>
          <cell r="D819">
            <v>0</v>
          </cell>
          <cell r="E819">
            <v>31</v>
          </cell>
          <cell r="F819">
            <v>32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</row>
        <row r="820">
          <cell r="B820" t="str">
            <v>Hobart</v>
          </cell>
          <cell r="C820" t="str">
            <v>USA &amp; Canada</v>
          </cell>
          <cell r="D820">
            <v>0</v>
          </cell>
          <cell r="E820">
            <v>18</v>
          </cell>
          <cell r="F820">
            <v>18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</row>
        <row r="821">
          <cell r="B821" t="str">
            <v>Greater Lawton</v>
          </cell>
          <cell r="C821" t="str">
            <v>USA &amp; Canada</v>
          </cell>
          <cell r="D821">
            <v>0</v>
          </cell>
          <cell r="E821">
            <v>59</v>
          </cell>
          <cell r="F821">
            <v>50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</row>
        <row r="822">
          <cell r="B822" t="str">
            <v>Madill</v>
          </cell>
          <cell r="C822" t="str">
            <v>USA &amp; Canada</v>
          </cell>
          <cell r="D822">
            <v>0</v>
          </cell>
          <cell r="E822">
            <v>29</v>
          </cell>
          <cell r="F822">
            <v>25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</row>
        <row r="823">
          <cell r="B823" t="str">
            <v>Norman</v>
          </cell>
          <cell r="C823" t="str">
            <v>USA &amp; Canada</v>
          </cell>
          <cell r="D823">
            <v>0</v>
          </cell>
          <cell r="E823">
            <v>132</v>
          </cell>
          <cell r="F823">
            <v>126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</row>
        <row r="824">
          <cell r="B824" t="str">
            <v>Pauls Valley</v>
          </cell>
          <cell r="C824" t="str">
            <v>USA &amp; Canada</v>
          </cell>
          <cell r="D824">
            <v>0</v>
          </cell>
          <cell r="E824">
            <v>34</v>
          </cell>
          <cell r="F824">
            <v>35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</row>
        <row r="825">
          <cell r="B825" t="str">
            <v>Purcell</v>
          </cell>
          <cell r="C825" t="str">
            <v>USA &amp; Canada</v>
          </cell>
          <cell r="D825">
            <v>0</v>
          </cell>
          <cell r="E825">
            <v>58</v>
          </cell>
          <cell r="F825">
            <v>54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</row>
        <row r="826">
          <cell r="B826" t="str">
            <v>Sayre</v>
          </cell>
          <cell r="C826" t="str">
            <v>USA &amp; Canada</v>
          </cell>
          <cell r="D826">
            <v>0</v>
          </cell>
          <cell r="E826">
            <v>15</v>
          </cell>
          <cell r="F826">
            <v>15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</row>
        <row r="827">
          <cell r="B827" t="str">
            <v>Seminole</v>
          </cell>
          <cell r="C827" t="str">
            <v>USA &amp; Canada</v>
          </cell>
          <cell r="D827">
            <v>0</v>
          </cell>
          <cell r="E827">
            <v>55</v>
          </cell>
          <cell r="F827">
            <v>55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</row>
        <row r="828">
          <cell r="B828" t="str">
            <v>Shawnee</v>
          </cell>
          <cell r="C828" t="str">
            <v>USA &amp; Canada</v>
          </cell>
          <cell r="D828">
            <v>0</v>
          </cell>
          <cell r="E828">
            <v>54</v>
          </cell>
          <cell r="F828">
            <v>49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</row>
        <row r="829">
          <cell r="B829" t="str">
            <v>Sulphur</v>
          </cell>
          <cell r="C829" t="str">
            <v>USA &amp; Canada</v>
          </cell>
          <cell r="D829">
            <v>0</v>
          </cell>
          <cell r="E829">
            <v>30</v>
          </cell>
          <cell r="F829">
            <v>32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</row>
        <row r="830">
          <cell r="B830" t="str">
            <v>Tecumseh</v>
          </cell>
          <cell r="C830" t="str">
            <v>USA &amp; Canada</v>
          </cell>
          <cell r="D830">
            <v>0</v>
          </cell>
          <cell r="E830">
            <v>12</v>
          </cell>
          <cell r="F830">
            <v>9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</row>
        <row r="831">
          <cell r="B831" t="str">
            <v>Walters</v>
          </cell>
          <cell r="C831" t="str">
            <v>USA &amp; Canada</v>
          </cell>
          <cell r="D831">
            <v>0</v>
          </cell>
          <cell r="E831">
            <v>24</v>
          </cell>
          <cell r="F831">
            <v>23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</row>
        <row r="832">
          <cell r="B832" t="str">
            <v>Waurika</v>
          </cell>
          <cell r="C832" t="str">
            <v>USA &amp; Canada</v>
          </cell>
          <cell r="D832">
            <v>0</v>
          </cell>
          <cell r="E832">
            <v>7</v>
          </cell>
          <cell r="F832">
            <v>6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</row>
        <row r="833">
          <cell r="B833" t="str">
            <v>Wewoka</v>
          </cell>
          <cell r="C833" t="str">
            <v>USA &amp; Canada</v>
          </cell>
          <cell r="D833">
            <v>0</v>
          </cell>
          <cell r="E833">
            <v>10</v>
          </cell>
          <cell r="F833">
            <v>10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</row>
        <row r="834">
          <cell r="B834" t="str">
            <v>Wilson</v>
          </cell>
          <cell r="C834" t="str">
            <v>USA &amp; Canada</v>
          </cell>
          <cell r="D834">
            <v>0</v>
          </cell>
          <cell r="E834">
            <v>3</v>
          </cell>
          <cell r="F834">
            <v>3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</row>
        <row r="835">
          <cell r="B835" t="str">
            <v>Norman-Sooner</v>
          </cell>
          <cell r="C835" t="str">
            <v>USA &amp; Canada</v>
          </cell>
          <cell r="D835">
            <v>0</v>
          </cell>
          <cell r="E835">
            <v>77</v>
          </cell>
          <cell r="F835">
            <v>85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</row>
        <row r="836">
          <cell r="B836" t="str">
            <v>Ada Sunrise</v>
          </cell>
          <cell r="C836" t="str">
            <v>USA &amp; Canada</v>
          </cell>
          <cell r="D836">
            <v>0</v>
          </cell>
          <cell r="E836">
            <v>52</v>
          </cell>
          <cell r="F836">
            <v>53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</row>
        <row r="837">
          <cell r="B837" t="str">
            <v>Ardmore (Arbuckle Sunrise)</v>
          </cell>
          <cell r="C837" t="str">
            <v>USA &amp; Canada</v>
          </cell>
          <cell r="D837">
            <v>0</v>
          </cell>
          <cell r="E837">
            <v>17</v>
          </cell>
          <cell r="F837">
            <v>16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</row>
        <row r="838">
          <cell r="B838" t="str">
            <v>Norman-Cross Timbers</v>
          </cell>
          <cell r="C838" t="str">
            <v>USA &amp; Canada</v>
          </cell>
          <cell r="D838">
            <v>0</v>
          </cell>
          <cell r="E838">
            <v>26</v>
          </cell>
          <cell r="F838">
            <v>27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</row>
        <row r="839">
          <cell r="B839" t="str">
            <v>Moore</v>
          </cell>
          <cell r="C839" t="str">
            <v>USA &amp; Canada</v>
          </cell>
          <cell r="D839">
            <v>0</v>
          </cell>
          <cell r="E839">
            <v>26</v>
          </cell>
          <cell r="F839">
            <v>23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B840" t="str">
            <v>Norman-Legacy</v>
          </cell>
          <cell r="C840" t="str">
            <v>USA &amp; Canada</v>
          </cell>
          <cell r="D840">
            <v>0</v>
          </cell>
          <cell r="E840">
            <v>30</v>
          </cell>
          <cell r="F840">
            <v>25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B841">
            <v>0</v>
          </cell>
          <cell r="C841">
            <v>0</v>
          </cell>
          <cell r="D841">
            <v>0</v>
          </cell>
          <cell r="E841">
            <v>1259</v>
          </cell>
          <cell r="F841">
            <v>1247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3"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B844" t="str">
            <v>Club Name</v>
          </cell>
          <cell r="C844" t="str">
            <v>Region 14 Name</v>
          </cell>
          <cell r="D844">
            <v>0</v>
          </cell>
          <cell r="E844" t="str">
            <v>Member Count @ 1 July</v>
          </cell>
          <cell r="F844" t="str">
            <v>Member Count @ Current</v>
          </cell>
          <cell r="G844">
            <v>0</v>
          </cell>
          <cell r="H844" t="str">
            <v>Termination Reason</v>
          </cell>
          <cell r="I844">
            <v>0</v>
          </cell>
          <cell r="J844" t="str">
            <v>Termination Date</v>
          </cell>
        </row>
        <row r="845"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</row>
        <row r="846"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</row>
        <row r="848">
          <cell r="B848">
            <v>0</v>
          </cell>
          <cell r="C848">
            <v>0</v>
          </cell>
          <cell r="D848" t="str">
            <v>Member at 1 July</v>
          </cell>
          <cell r="E848">
            <v>0</v>
          </cell>
          <cell r="F848">
            <v>0</v>
          </cell>
          <cell r="G848" t="str">
            <v>Member @ Current</v>
          </cell>
          <cell r="H848">
            <v>0</v>
          </cell>
          <cell r="I848" t="str">
            <v>Net Change from 1 July</v>
          </cell>
          <cell r="J848">
            <v>0</v>
          </cell>
        </row>
        <row r="849">
          <cell r="B849">
            <v>0</v>
          </cell>
          <cell r="C849">
            <v>0</v>
          </cell>
          <cell r="D849">
            <v>1259</v>
          </cell>
          <cell r="E849">
            <v>0</v>
          </cell>
          <cell r="F849">
            <v>0</v>
          </cell>
          <cell r="G849">
            <v>1247</v>
          </cell>
          <cell r="H849">
            <v>0</v>
          </cell>
          <cell r="I849">
            <v>-12</v>
          </cell>
          <cell r="J849">
            <v>0</v>
          </cell>
        </row>
        <row r="851"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</row>
        <row r="852">
          <cell r="B852" t="str">
            <v>Club Name</v>
          </cell>
          <cell r="C852" t="str">
            <v>Region 14 Name</v>
          </cell>
          <cell r="D852">
            <v>0</v>
          </cell>
          <cell r="E852" t="str">
            <v>Member Count @ 1 July</v>
          </cell>
          <cell r="F852" t="str">
            <v>Member Count @ Current</v>
          </cell>
          <cell r="G852">
            <v>0</v>
          </cell>
          <cell r="H852" t="str">
            <v>Termination Reason</v>
          </cell>
          <cell r="I852">
            <v>0</v>
          </cell>
          <cell r="J852" t="str">
            <v>Termination Date</v>
          </cell>
        </row>
        <row r="853">
          <cell r="B853" t="str">
            <v>Abilene</v>
          </cell>
          <cell r="C853" t="str">
            <v>USA &amp; Canada</v>
          </cell>
          <cell r="D853">
            <v>0</v>
          </cell>
          <cell r="E853">
            <v>73</v>
          </cell>
          <cell r="F853">
            <v>73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</row>
        <row r="854">
          <cell r="B854" t="str">
            <v>Arlington</v>
          </cell>
          <cell r="C854" t="str">
            <v>USA &amp; Canada</v>
          </cell>
          <cell r="D854">
            <v>0</v>
          </cell>
          <cell r="E854">
            <v>133</v>
          </cell>
          <cell r="F854">
            <v>129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</row>
        <row r="855">
          <cell r="B855" t="str">
            <v>Arlington (North)</v>
          </cell>
          <cell r="C855" t="str">
            <v>USA &amp; Canada</v>
          </cell>
          <cell r="D855">
            <v>0</v>
          </cell>
          <cell r="E855">
            <v>33</v>
          </cell>
          <cell r="F855">
            <v>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</row>
        <row r="856">
          <cell r="B856" t="str">
            <v>Arlington (South)</v>
          </cell>
          <cell r="C856" t="str">
            <v>USA &amp; Canada</v>
          </cell>
          <cell r="D856">
            <v>0</v>
          </cell>
          <cell r="E856">
            <v>13</v>
          </cell>
          <cell r="F856">
            <v>13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</row>
        <row r="857">
          <cell r="B857" t="str">
            <v>Arlington West</v>
          </cell>
          <cell r="C857" t="str">
            <v>USA &amp; Canada</v>
          </cell>
          <cell r="D857">
            <v>0</v>
          </cell>
          <cell r="E857">
            <v>35</v>
          </cell>
          <cell r="F857">
            <v>33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</row>
        <row r="858">
          <cell r="B858" t="str">
            <v>Azle</v>
          </cell>
          <cell r="C858" t="str">
            <v>USA &amp; Canada</v>
          </cell>
          <cell r="D858">
            <v>0</v>
          </cell>
          <cell r="E858">
            <v>41</v>
          </cell>
          <cell r="F858">
            <v>41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</row>
        <row r="859">
          <cell r="B859" t="str">
            <v>Bowie</v>
          </cell>
          <cell r="C859" t="str">
            <v>USA &amp; Canada</v>
          </cell>
          <cell r="D859">
            <v>0</v>
          </cell>
          <cell r="E859">
            <v>15</v>
          </cell>
          <cell r="F859">
            <v>16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</row>
        <row r="860">
          <cell r="B860" t="str">
            <v>Breckenridge</v>
          </cell>
          <cell r="C860" t="str">
            <v>USA &amp; Canada</v>
          </cell>
          <cell r="D860">
            <v>0</v>
          </cell>
          <cell r="E860">
            <v>31</v>
          </cell>
          <cell r="F860">
            <v>29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</row>
        <row r="861">
          <cell r="B861" t="str">
            <v>Brownwood</v>
          </cell>
          <cell r="C861" t="str">
            <v>USA &amp; Canada</v>
          </cell>
          <cell r="D861">
            <v>0</v>
          </cell>
          <cell r="E861">
            <v>22</v>
          </cell>
          <cell r="F861">
            <v>20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</row>
        <row r="862">
          <cell r="B862" t="str">
            <v>Burkburnett</v>
          </cell>
          <cell r="C862" t="str">
            <v>USA &amp; Canada</v>
          </cell>
          <cell r="D862">
            <v>0</v>
          </cell>
          <cell r="E862">
            <v>31</v>
          </cell>
          <cell r="F862">
            <v>30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</row>
        <row r="863">
          <cell r="B863" t="str">
            <v>Burleson</v>
          </cell>
          <cell r="C863" t="str">
            <v>USA &amp; Canada</v>
          </cell>
          <cell r="D863">
            <v>0</v>
          </cell>
          <cell r="E863">
            <v>48</v>
          </cell>
          <cell r="F863">
            <v>48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</row>
        <row r="864">
          <cell r="B864" t="str">
            <v>Cisco</v>
          </cell>
          <cell r="C864" t="str">
            <v>USA &amp; Canada</v>
          </cell>
          <cell r="D864">
            <v>0</v>
          </cell>
          <cell r="E864">
            <v>17</v>
          </cell>
          <cell r="F864">
            <v>17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</row>
        <row r="865">
          <cell r="B865" t="str">
            <v>Cleburne</v>
          </cell>
          <cell r="C865" t="str">
            <v>USA &amp; Canada</v>
          </cell>
          <cell r="D865">
            <v>0</v>
          </cell>
          <cell r="E865">
            <v>69</v>
          </cell>
          <cell r="F865">
            <v>70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</row>
        <row r="866">
          <cell r="B866" t="str">
            <v>Coleman</v>
          </cell>
          <cell r="C866" t="str">
            <v>USA &amp; Canada</v>
          </cell>
          <cell r="D866">
            <v>0</v>
          </cell>
          <cell r="E866">
            <v>10</v>
          </cell>
          <cell r="F866">
            <v>10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</row>
        <row r="867">
          <cell r="B867" t="str">
            <v>Crowell</v>
          </cell>
          <cell r="C867" t="str">
            <v>USA &amp; Canada</v>
          </cell>
          <cell r="D867">
            <v>0</v>
          </cell>
          <cell r="E867">
            <v>12</v>
          </cell>
          <cell r="F867">
            <v>14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</row>
        <row r="868">
          <cell r="B868" t="str">
            <v>Decatur</v>
          </cell>
          <cell r="C868" t="str">
            <v>USA &amp; Canada</v>
          </cell>
          <cell r="D868">
            <v>0</v>
          </cell>
          <cell r="E868">
            <v>15</v>
          </cell>
          <cell r="F868">
            <v>18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</row>
        <row r="869">
          <cell r="B869" t="str">
            <v>Denton</v>
          </cell>
          <cell r="C869" t="str">
            <v>USA &amp; Canada</v>
          </cell>
          <cell r="D869">
            <v>0</v>
          </cell>
          <cell r="E869">
            <v>93</v>
          </cell>
          <cell r="F869">
            <v>88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</row>
        <row r="870">
          <cell r="B870" t="str">
            <v>Denton Morning</v>
          </cell>
          <cell r="C870" t="str">
            <v>USA &amp; Canada</v>
          </cell>
          <cell r="D870">
            <v>0</v>
          </cell>
          <cell r="E870">
            <v>48</v>
          </cell>
          <cell r="F870">
            <v>48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</row>
        <row r="871">
          <cell r="B871" t="str">
            <v>Dublin</v>
          </cell>
          <cell r="C871" t="str">
            <v>USA &amp; Canada</v>
          </cell>
          <cell r="D871">
            <v>0</v>
          </cell>
          <cell r="E871">
            <v>30</v>
          </cell>
          <cell r="F871">
            <v>30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</row>
        <row r="872">
          <cell r="B872" t="str">
            <v>Eastland</v>
          </cell>
          <cell r="C872" t="str">
            <v>USA &amp; Canada</v>
          </cell>
          <cell r="D872">
            <v>0</v>
          </cell>
          <cell r="E872">
            <v>24</v>
          </cell>
          <cell r="F872">
            <v>24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</row>
        <row r="873">
          <cell r="B873" t="str">
            <v>Fort Worth</v>
          </cell>
          <cell r="C873" t="str">
            <v>USA &amp; Canada</v>
          </cell>
          <cell r="D873">
            <v>0</v>
          </cell>
          <cell r="E873">
            <v>434</v>
          </cell>
          <cell r="F873">
            <v>445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</row>
        <row r="874">
          <cell r="B874" t="str">
            <v>Fort Worth East</v>
          </cell>
          <cell r="C874" t="str">
            <v>USA &amp; Canada</v>
          </cell>
          <cell r="D874">
            <v>0</v>
          </cell>
          <cell r="E874">
            <v>28</v>
          </cell>
          <cell r="F874">
            <v>28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</row>
        <row r="875">
          <cell r="B875" t="str">
            <v>Fort Worth Stockyards</v>
          </cell>
          <cell r="C875" t="str">
            <v>USA &amp; Canada</v>
          </cell>
          <cell r="D875">
            <v>0</v>
          </cell>
          <cell r="E875">
            <v>9</v>
          </cell>
          <cell r="F875">
            <v>12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</row>
        <row r="876">
          <cell r="B876" t="str">
            <v>Fort Worth-South</v>
          </cell>
          <cell r="C876" t="str">
            <v>USA &amp; Canada</v>
          </cell>
          <cell r="D876">
            <v>0</v>
          </cell>
          <cell r="E876">
            <v>43</v>
          </cell>
          <cell r="F876">
            <v>37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</row>
        <row r="877">
          <cell r="B877" t="str">
            <v>Fort Worth Southwest</v>
          </cell>
          <cell r="C877" t="str">
            <v>USA &amp; Canada</v>
          </cell>
          <cell r="D877">
            <v>0</v>
          </cell>
          <cell r="E877">
            <v>18</v>
          </cell>
          <cell r="F877">
            <v>18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</row>
        <row r="878">
          <cell r="B878" t="str">
            <v>Gainesville</v>
          </cell>
          <cell r="C878" t="str">
            <v>USA &amp; Canada</v>
          </cell>
          <cell r="D878">
            <v>0</v>
          </cell>
          <cell r="E878">
            <v>48</v>
          </cell>
          <cell r="F878">
            <v>48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</row>
        <row r="879">
          <cell r="B879" t="str">
            <v>Graham</v>
          </cell>
          <cell r="C879" t="str">
            <v>USA &amp; Canada</v>
          </cell>
          <cell r="D879">
            <v>0</v>
          </cell>
          <cell r="E879">
            <v>106</v>
          </cell>
          <cell r="F879">
            <v>85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</row>
        <row r="880">
          <cell r="B880" t="str">
            <v>Granbury</v>
          </cell>
          <cell r="C880" t="str">
            <v>USA &amp; Canada</v>
          </cell>
          <cell r="D880">
            <v>0</v>
          </cell>
          <cell r="E880">
            <v>40</v>
          </cell>
          <cell r="F880">
            <v>53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</row>
        <row r="881">
          <cell r="B881" t="str">
            <v>Grapevine</v>
          </cell>
          <cell r="C881" t="str">
            <v>USA &amp; Canada</v>
          </cell>
          <cell r="D881">
            <v>0</v>
          </cell>
          <cell r="E881">
            <v>109</v>
          </cell>
          <cell r="F881">
            <v>108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</row>
        <row r="882">
          <cell r="B882" t="str">
            <v>Arlington Great Southwest</v>
          </cell>
          <cell r="C882" t="str">
            <v>USA &amp; Canada</v>
          </cell>
          <cell r="D882">
            <v>0</v>
          </cell>
          <cell r="E882">
            <v>23</v>
          </cell>
          <cell r="F882">
            <v>19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</row>
        <row r="883">
          <cell r="B883" t="str">
            <v>Hamlin</v>
          </cell>
          <cell r="C883" t="str">
            <v>USA &amp; Canada</v>
          </cell>
          <cell r="D883">
            <v>0</v>
          </cell>
          <cell r="E883">
            <v>16</v>
          </cell>
          <cell r="F883">
            <v>23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</row>
        <row r="884">
          <cell r="B884" t="str">
            <v>Haskell</v>
          </cell>
          <cell r="C884" t="str">
            <v>USA &amp; Canada</v>
          </cell>
          <cell r="D884">
            <v>0</v>
          </cell>
          <cell r="E884">
            <v>20</v>
          </cell>
          <cell r="F884">
            <v>19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</row>
        <row r="885">
          <cell r="B885" t="str">
            <v>Hurst-Euless-Bedford</v>
          </cell>
          <cell r="C885" t="str">
            <v>USA &amp; Canada</v>
          </cell>
          <cell r="D885">
            <v>0</v>
          </cell>
          <cell r="E885">
            <v>67</v>
          </cell>
          <cell r="F885">
            <v>61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</row>
        <row r="886">
          <cell r="B886" t="str">
            <v>Iowa Park</v>
          </cell>
          <cell r="C886" t="str">
            <v>USA &amp; Canada</v>
          </cell>
          <cell r="D886">
            <v>0</v>
          </cell>
          <cell r="E886">
            <v>23</v>
          </cell>
          <cell r="F886">
            <v>19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</row>
        <row r="887">
          <cell r="B887" t="str">
            <v>Lewisville</v>
          </cell>
          <cell r="C887" t="str">
            <v>USA &amp; Canada</v>
          </cell>
          <cell r="D887">
            <v>0</v>
          </cell>
          <cell r="E887">
            <v>59</v>
          </cell>
          <cell r="F887">
            <v>59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</row>
        <row r="888">
          <cell r="B888" t="str">
            <v>Mineral Wells</v>
          </cell>
          <cell r="C888" t="str">
            <v>USA &amp; Canada</v>
          </cell>
          <cell r="D888">
            <v>0</v>
          </cell>
          <cell r="E888">
            <v>36</v>
          </cell>
          <cell r="F888">
            <v>45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B889" t="str">
            <v>Nocona</v>
          </cell>
          <cell r="C889" t="str">
            <v>USA &amp; Canada</v>
          </cell>
          <cell r="D889">
            <v>0</v>
          </cell>
          <cell r="E889">
            <v>12</v>
          </cell>
          <cell r="F889">
            <v>12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B890" t="str">
            <v>Abilene Southwest</v>
          </cell>
          <cell r="C890" t="str">
            <v>USA &amp; Canada</v>
          </cell>
          <cell r="D890">
            <v>0</v>
          </cell>
          <cell r="E890">
            <v>38</v>
          </cell>
          <cell r="F890">
            <v>30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B891" t="str">
            <v>Southwest Wichita Falls</v>
          </cell>
          <cell r="C891" t="str">
            <v>USA &amp; Canada</v>
          </cell>
          <cell r="D891">
            <v>0</v>
          </cell>
          <cell r="E891">
            <v>32</v>
          </cell>
          <cell r="F891">
            <v>34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B892" t="str">
            <v>Stamford</v>
          </cell>
          <cell r="C892" t="str">
            <v>USA &amp; Canada</v>
          </cell>
          <cell r="D892">
            <v>0</v>
          </cell>
          <cell r="E892">
            <v>18</v>
          </cell>
          <cell r="F892">
            <v>18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B893" t="str">
            <v>Stephenville</v>
          </cell>
          <cell r="C893" t="str">
            <v>USA &amp; Canada</v>
          </cell>
          <cell r="D893">
            <v>0</v>
          </cell>
          <cell r="E893">
            <v>33</v>
          </cell>
          <cell r="F893">
            <v>28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B894" t="str">
            <v>Vernon</v>
          </cell>
          <cell r="C894" t="str">
            <v>USA &amp; Canada</v>
          </cell>
          <cell r="D894">
            <v>0</v>
          </cell>
          <cell r="E894">
            <v>20</v>
          </cell>
          <cell r="F894">
            <v>22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B895" t="str">
            <v>Weatherford</v>
          </cell>
          <cell r="C895" t="str">
            <v>USA &amp; Canada</v>
          </cell>
          <cell r="D895">
            <v>0</v>
          </cell>
          <cell r="E895">
            <v>80</v>
          </cell>
          <cell r="F895">
            <v>84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B896" t="str">
            <v>Western Fort Worth</v>
          </cell>
          <cell r="C896" t="str">
            <v>USA &amp; Canada</v>
          </cell>
          <cell r="D896">
            <v>0</v>
          </cell>
          <cell r="E896">
            <v>45</v>
          </cell>
          <cell r="F896">
            <v>48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B897" t="str">
            <v>Wichita Falls</v>
          </cell>
          <cell r="C897" t="str">
            <v>USA &amp; Canada</v>
          </cell>
          <cell r="D897">
            <v>0</v>
          </cell>
          <cell r="E897">
            <v>79</v>
          </cell>
          <cell r="F897">
            <v>82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B898" t="str">
            <v>Wichita Falls (North)</v>
          </cell>
          <cell r="C898" t="str">
            <v>USA &amp; Canada</v>
          </cell>
          <cell r="D898">
            <v>0</v>
          </cell>
          <cell r="E898">
            <v>21</v>
          </cell>
          <cell r="F898">
            <v>19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B899" t="str">
            <v>Mid-Cities Pacesetters (Bedford)</v>
          </cell>
          <cell r="C899" t="str">
            <v>USA &amp; Canada</v>
          </cell>
          <cell r="D899">
            <v>0</v>
          </cell>
          <cell r="E899">
            <v>43</v>
          </cell>
          <cell r="F899">
            <v>39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</row>
        <row r="900">
          <cell r="B900" t="str">
            <v>Mansfield</v>
          </cell>
          <cell r="C900" t="str">
            <v>USA &amp; Canada</v>
          </cell>
          <cell r="D900">
            <v>0</v>
          </cell>
          <cell r="E900">
            <v>51</v>
          </cell>
          <cell r="F900">
            <v>50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</row>
        <row r="901">
          <cell r="B901" t="str">
            <v>Abilene Wednesday</v>
          </cell>
          <cell r="C901" t="str">
            <v>USA &amp; Canada</v>
          </cell>
          <cell r="D901">
            <v>0</v>
          </cell>
          <cell r="E901">
            <v>30</v>
          </cell>
          <cell r="F901">
            <v>27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</row>
        <row r="902">
          <cell r="B902" t="str">
            <v>Arlington (Sunrise)</v>
          </cell>
          <cell r="C902" t="str">
            <v>USA &amp; Canada</v>
          </cell>
          <cell r="D902">
            <v>0</v>
          </cell>
          <cell r="E902">
            <v>68</v>
          </cell>
          <cell r="F902">
            <v>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</row>
        <row r="903">
          <cell r="B903" t="str">
            <v>Flower Mound</v>
          </cell>
          <cell r="C903" t="str">
            <v>USA &amp; Canada</v>
          </cell>
          <cell r="D903">
            <v>0</v>
          </cell>
          <cell r="E903">
            <v>57</v>
          </cell>
          <cell r="F903">
            <v>57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</row>
        <row r="904">
          <cell r="B904" t="str">
            <v>Metroport (Southlake)</v>
          </cell>
          <cell r="C904" t="str">
            <v>USA &amp; Canada</v>
          </cell>
          <cell r="D904">
            <v>0</v>
          </cell>
          <cell r="E904">
            <v>30</v>
          </cell>
          <cell r="F904">
            <v>31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</row>
        <row r="905">
          <cell r="B905" t="str">
            <v>Fort Worth-International</v>
          </cell>
          <cell r="C905" t="str">
            <v>USA &amp; Canada</v>
          </cell>
          <cell r="D905">
            <v>0</v>
          </cell>
          <cell r="E905">
            <v>14</v>
          </cell>
          <cell r="F905">
            <v>16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</row>
        <row r="906">
          <cell r="B906" t="str">
            <v>Keller</v>
          </cell>
          <cell r="C906" t="str">
            <v>USA &amp; Canada</v>
          </cell>
          <cell r="D906">
            <v>0</v>
          </cell>
          <cell r="E906">
            <v>38</v>
          </cell>
          <cell r="F906">
            <v>46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</row>
        <row r="907">
          <cell r="B907" t="str">
            <v>Lewisville (Morning)</v>
          </cell>
          <cell r="C907" t="str">
            <v>USA &amp; Canada</v>
          </cell>
          <cell r="D907">
            <v>0</v>
          </cell>
          <cell r="E907">
            <v>47</v>
          </cell>
          <cell r="F907">
            <v>28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</row>
        <row r="908">
          <cell r="B908" t="str">
            <v>Colleyville</v>
          </cell>
          <cell r="C908" t="str">
            <v>USA &amp; Canada</v>
          </cell>
          <cell r="D908">
            <v>0</v>
          </cell>
          <cell r="E908">
            <v>19</v>
          </cell>
          <cell r="F908">
            <v>24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</row>
        <row r="909">
          <cell r="B909" t="str">
            <v>Arlington Sunset</v>
          </cell>
          <cell r="C909" t="str">
            <v>USA &amp; Canada</v>
          </cell>
          <cell r="D909">
            <v>0</v>
          </cell>
          <cell r="E909">
            <v>13</v>
          </cell>
          <cell r="F909">
            <v>15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</row>
        <row r="910">
          <cell r="B910" t="str">
            <v>Lake Ray Roberts (Pilot Point/Aubrey)</v>
          </cell>
          <cell r="C910" t="str">
            <v>USA &amp; Canada</v>
          </cell>
          <cell r="D910">
            <v>0</v>
          </cell>
          <cell r="E910">
            <v>24</v>
          </cell>
          <cell r="F910">
            <v>30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</row>
        <row r="911">
          <cell r="B911" t="str">
            <v>Mansfield Sunrise</v>
          </cell>
          <cell r="C911" t="str">
            <v>USA &amp; Canada</v>
          </cell>
          <cell r="D911">
            <v>0</v>
          </cell>
          <cell r="E911">
            <v>19</v>
          </cell>
          <cell r="F911">
            <v>21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</row>
        <row r="912">
          <cell r="B912" t="str">
            <v>Southlake</v>
          </cell>
          <cell r="C912" t="str">
            <v>USA &amp; Canada</v>
          </cell>
          <cell r="D912">
            <v>0</v>
          </cell>
          <cell r="E912">
            <v>20</v>
          </cell>
          <cell r="F912">
            <v>25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</row>
        <row r="913">
          <cell r="B913" t="str">
            <v>Highland Village</v>
          </cell>
          <cell r="C913" t="str">
            <v>USA &amp; Canada</v>
          </cell>
          <cell r="D913">
            <v>0</v>
          </cell>
          <cell r="E913">
            <v>27</v>
          </cell>
          <cell r="F913">
            <v>27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</row>
        <row r="914">
          <cell r="B914" t="str">
            <v>Kennedale</v>
          </cell>
          <cell r="C914" t="str">
            <v>USA &amp; Canada</v>
          </cell>
          <cell r="D914">
            <v>0</v>
          </cell>
          <cell r="E914">
            <v>20</v>
          </cell>
          <cell r="F914">
            <v>21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</row>
        <row r="915">
          <cell r="B915" t="str">
            <v>Burleson Area Mid Day</v>
          </cell>
          <cell r="C915" t="str">
            <v>USA &amp; Canada</v>
          </cell>
          <cell r="D915">
            <v>0</v>
          </cell>
          <cell r="E915">
            <v>22</v>
          </cell>
          <cell r="F915">
            <v>21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</row>
        <row r="916">
          <cell r="B916" t="str">
            <v>Eagle Mountain-Saginaw</v>
          </cell>
          <cell r="C916" t="str">
            <v>USA &amp; Canada</v>
          </cell>
          <cell r="D916">
            <v>0</v>
          </cell>
          <cell r="E916">
            <v>22</v>
          </cell>
          <cell r="F916">
            <v>15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</row>
        <row r="917">
          <cell r="B917" t="str">
            <v>Golden Triangle (NE Tarrant County)</v>
          </cell>
          <cell r="C917" t="str">
            <v>USA &amp; Canada</v>
          </cell>
          <cell r="D917">
            <v>0</v>
          </cell>
          <cell r="E917">
            <v>35</v>
          </cell>
          <cell r="F917">
            <v>36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</row>
        <row r="918">
          <cell r="B918" t="str">
            <v>Aledo</v>
          </cell>
          <cell r="C918" t="str">
            <v>USA &amp; Canada</v>
          </cell>
          <cell r="D918">
            <v>0</v>
          </cell>
          <cell r="E918">
            <v>16</v>
          </cell>
          <cell r="F918">
            <v>20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</row>
        <row r="919">
          <cell r="B919" t="str">
            <v>Cross Timbers, Flower Mound</v>
          </cell>
          <cell r="C919" t="str">
            <v>USA &amp; Canada</v>
          </cell>
          <cell r="D919">
            <v>0</v>
          </cell>
          <cell r="E919">
            <v>101</v>
          </cell>
          <cell r="F919">
            <v>109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</row>
        <row r="920">
          <cell r="B920" t="str">
            <v>Arlington Highlands</v>
          </cell>
          <cell r="C920" t="str">
            <v>USA &amp; Canada</v>
          </cell>
          <cell r="D920">
            <v>0</v>
          </cell>
          <cell r="E920">
            <v>21</v>
          </cell>
          <cell r="F920">
            <v>20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</row>
        <row r="921">
          <cell r="B921" t="str">
            <v>Champions (Justin)</v>
          </cell>
          <cell r="C921" t="str">
            <v>USA &amp; Canada</v>
          </cell>
          <cell r="D921">
            <v>0</v>
          </cell>
          <cell r="E921">
            <v>40</v>
          </cell>
          <cell r="F921">
            <v>40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</row>
        <row r="922">
          <cell r="B922" t="str">
            <v>Denton Evening</v>
          </cell>
          <cell r="C922" t="str">
            <v>USA &amp; Canada</v>
          </cell>
          <cell r="D922">
            <v>0</v>
          </cell>
          <cell r="E922">
            <v>42</v>
          </cell>
          <cell r="F922">
            <v>42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</row>
        <row r="923">
          <cell r="B923">
            <v>0</v>
          </cell>
          <cell r="C923">
            <v>0</v>
          </cell>
          <cell r="D923">
            <v>0</v>
          </cell>
          <cell r="E923">
            <v>3069</v>
          </cell>
          <cell r="F923">
            <v>3076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</row>
        <row r="925"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</row>
        <row r="926">
          <cell r="B926" t="str">
            <v>Club Name</v>
          </cell>
          <cell r="C926" t="str">
            <v>Region 14 Name</v>
          </cell>
          <cell r="D926">
            <v>0</v>
          </cell>
          <cell r="E926" t="str">
            <v>Member Count @ 1 July</v>
          </cell>
          <cell r="F926" t="str">
            <v>Member Count @ Current</v>
          </cell>
          <cell r="G926">
            <v>0</v>
          </cell>
          <cell r="H926" t="str">
            <v>Termination Reason</v>
          </cell>
          <cell r="I926">
            <v>0</v>
          </cell>
          <cell r="J926" t="str">
            <v>Termination Date</v>
          </cell>
        </row>
        <row r="927">
          <cell r="B927" t="str">
            <v>Little Elm</v>
          </cell>
          <cell r="C927" t="str">
            <v>USA &amp; Canada</v>
          </cell>
          <cell r="D927">
            <v>0</v>
          </cell>
          <cell r="E927">
            <v>0</v>
          </cell>
          <cell r="F927">
            <v>25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</row>
        <row r="928"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25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</row>
        <row r="930">
          <cell r="B930">
            <v>0</v>
          </cell>
          <cell r="C930">
            <v>0</v>
          </cell>
          <cell r="D930" t="str">
            <v>Member at 1 July</v>
          </cell>
          <cell r="E930">
            <v>0</v>
          </cell>
          <cell r="F930">
            <v>0</v>
          </cell>
          <cell r="G930" t="str">
            <v>Member @ Current</v>
          </cell>
          <cell r="H930">
            <v>0</v>
          </cell>
          <cell r="I930" t="str">
            <v>Net Change from 1 July</v>
          </cell>
          <cell r="J930">
            <v>0</v>
          </cell>
        </row>
        <row r="931">
          <cell r="B931">
            <v>0</v>
          </cell>
          <cell r="C931">
            <v>0</v>
          </cell>
          <cell r="D931">
            <v>3069</v>
          </cell>
          <cell r="E931">
            <v>0</v>
          </cell>
          <cell r="F931">
            <v>0</v>
          </cell>
          <cell r="G931">
            <v>3101</v>
          </cell>
          <cell r="H931">
            <v>0</v>
          </cell>
          <cell r="I931">
            <v>32</v>
          </cell>
          <cell r="J931">
            <v>0</v>
          </cell>
        </row>
        <row r="933"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</row>
        <row r="934">
          <cell r="B934" t="str">
            <v>Club Name</v>
          </cell>
          <cell r="C934" t="str">
            <v>Region 14 Name</v>
          </cell>
          <cell r="D934">
            <v>0</v>
          </cell>
          <cell r="E934" t="str">
            <v>Member Count @ 1 July</v>
          </cell>
          <cell r="F934" t="str">
            <v>Member Count @ Current</v>
          </cell>
          <cell r="G934">
            <v>0</v>
          </cell>
          <cell r="H934" t="str">
            <v>Termination Reason</v>
          </cell>
          <cell r="I934">
            <v>0</v>
          </cell>
          <cell r="J934" t="str">
            <v>Termination Date</v>
          </cell>
        </row>
        <row r="935">
          <cell r="B935" t="str">
            <v>Allen</v>
          </cell>
          <cell r="C935" t="str">
            <v>USA &amp; Canada</v>
          </cell>
          <cell r="D935">
            <v>0</v>
          </cell>
          <cell r="E935">
            <v>33</v>
          </cell>
          <cell r="F935">
            <v>39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</row>
        <row r="936">
          <cell r="B936" t="str">
            <v>Bonham</v>
          </cell>
          <cell r="C936" t="str">
            <v>USA &amp; Canada</v>
          </cell>
          <cell r="D936">
            <v>0</v>
          </cell>
          <cell r="E936">
            <v>45</v>
          </cell>
          <cell r="F936">
            <v>44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</row>
        <row r="937">
          <cell r="B937" t="str">
            <v>Carrollton-Farmers Branch</v>
          </cell>
          <cell r="C937" t="str">
            <v>USA &amp; Canada</v>
          </cell>
          <cell r="D937">
            <v>0</v>
          </cell>
          <cell r="E937">
            <v>61</v>
          </cell>
          <cell r="F937">
            <v>66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B938" t="str">
            <v>Commerce</v>
          </cell>
          <cell r="C938" t="str">
            <v>USA &amp; Canada</v>
          </cell>
          <cell r="D938">
            <v>0</v>
          </cell>
          <cell r="E938">
            <v>34</v>
          </cell>
          <cell r="F938">
            <v>34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B939" t="str">
            <v>Dallas</v>
          </cell>
          <cell r="C939" t="str">
            <v>USA &amp; Canada</v>
          </cell>
          <cell r="D939">
            <v>0</v>
          </cell>
          <cell r="E939">
            <v>175</v>
          </cell>
          <cell r="F939">
            <v>182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</row>
        <row r="940">
          <cell r="B940" t="str">
            <v>Dallas North</v>
          </cell>
          <cell r="C940" t="str">
            <v>USA &amp; Canada</v>
          </cell>
          <cell r="D940">
            <v>0</v>
          </cell>
          <cell r="E940">
            <v>23</v>
          </cell>
          <cell r="F940">
            <v>21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</row>
        <row r="941">
          <cell r="B941" t="str">
            <v>De Soto</v>
          </cell>
          <cell r="C941" t="str">
            <v>USA &amp; Canada</v>
          </cell>
          <cell r="D941">
            <v>0</v>
          </cell>
          <cell r="E941">
            <v>21</v>
          </cell>
          <cell r="F941">
            <v>21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</row>
        <row r="942">
          <cell r="B942" t="str">
            <v>Denison</v>
          </cell>
          <cell r="C942" t="str">
            <v>USA &amp; Canada</v>
          </cell>
          <cell r="D942">
            <v>0</v>
          </cell>
          <cell r="E942">
            <v>89</v>
          </cell>
          <cell r="F942">
            <v>85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</row>
        <row r="943">
          <cell r="B943" t="str">
            <v>East Dallas</v>
          </cell>
          <cell r="C943" t="str">
            <v>USA &amp; Canada</v>
          </cell>
          <cell r="D943">
            <v>0</v>
          </cell>
          <cell r="E943">
            <v>17</v>
          </cell>
          <cell r="F943">
            <v>20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</row>
        <row r="944">
          <cell r="B944" t="str">
            <v>Ennis</v>
          </cell>
          <cell r="C944" t="str">
            <v>USA &amp; Canada</v>
          </cell>
          <cell r="D944">
            <v>0</v>
          </cell>
          <cell r="E944">
            <v>29</v>
          </cell>
          <cell r="F944">
            <v>31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</row>
        <row r="945">
          <cell r="B945" t="str">
            <v>Fair Park (Dallas)</v>
          </cell>
          <cell r="C945" t="str">
            <v>USA &amp; Canada</v>
          </cell>
          <cell r="D945">
            <v>0</v>
          </cell>
          <cell r="E945">
            <v>18</v>
          </cell>
          <cell r="F945">
            <v>16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</row>
        <row r="946">
          <cell r="B946" t="str">
            <v>Farmersville</v>
          </cell>
          <cell r="C946" t="str">
            <v>USA &amp; Canada</v>
          </cell>
          <cell r="D946">
            <v>0</v>
          </cell>
          <cell r="E946">
            <v>29</v>
          </cell>
          <cell r="F946">
            <v>31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</row>
        <row r="947">
          <cell r="B947" t="str">
            <v>Garland</v>
          </cell>
          <cell r="C947" t="str">
            <v>USA &amp; Canada</v>
          </cell>
          <cell r="D947">
            <v>0</v>
          </cell>
          <cell r="E947">
            <v>16</v>
          </cell>
          <cell r="F947">
            <v>16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</row>
        <row r="948">
          <cell r="B948" t="str">
            <v>Garland-Lakeside</v>
          </cell>
          <cell r="C948" t="str">
            <v>USA &amp; Canada</v>
          </cell>
          <cell r="D948">
            <v>0</v>
          </cell>
          <cell r="E948">
            <v>7</v>
          </cell>
          <cell r="F948">
            <v>5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</row>
        <row r="949">
          <cell r="B949" t="str">
            <v>Grand Prairie</v>
          </cell>
          <cell r="C949" t="str">
            <v>USA &amp; Canada</v>
          </cell>
          <cell r="D949">
            <v>0</v>
          </cell>
          <cell r="E949">
            <v>46</v>
          </cell>
          <cell r="F949">
            <v>47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</row>
        <row r="950">
          <cell r="B950" t="str">
            <v>Greenville</v>
          </cell>
          <cell r="C950" t="str">
            <v>USA &amp; Canada</v>
          </cell>
          <cell r="D950">
            <v>0</v>
          </cell>
          <cell r="E950">
            <v>79</v>
          </cell>
          <cell r="F950">
            <v>84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</row>
        <row r="951">
          <cell r="B951" t="str">
            <v>Hurricane Creek</v>
          </cell>
          <cell r="C951" t="str">
            <v>USA &amp; Canada</v>
          </cell>
          <cell r="D951">
            <v>0</v>
          </cell>
          <cell r="E951">
            <v>23</v>
          </cell>
          <cell r="F951">
            <v>23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</row>
        <row r="952">
          <cell r="B952" t="str">
            <v>Irving Las Colinas</v>
          </cell>
          <cell r="C952" t="str">
            <v>USA &amp; Canada</v>
          </cell>
          <cell r="D952">
            <v>0</v>
          </cell>
          <cell r="E952">
            <v>57</v>
          </cell>
          <cell r="F952">
            <v>64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</row>
        <row r="953">
          <cell r="B953" t="str">
            <v>McKinney</v>
          </cell>
          <cell r="C953" t="str">
            <v>USA &amp; Canada</v>
          </cell>
          <cell r="D953">
            <v>0</v>
          </cell>
          <cell r="E953">
            <v>65</v>
          </cell>
          <cell r="F953">
            <v>64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</row>
        <row r="954">
          <cell r="B954" t="str">
            <v>Mesquite</v>
          </cell>
          <cell r="C954" t="str">
            <v>USA &amp; Canada</v>
          </cell>
          <cell r="D954">
            <v>0</v>
          </cell>
          <cell r="E954">
            <v>45</v>
          </cell>
          <cell r="F954">
            <v>42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</row>
        <row r="955">
          <cell r="B955" t="str">
            <v>Midlothian</v>
          </cell>
          <cell r="C955" t="str">
            <v>USA &amp; Canada</v>
          </cell>
          <cell r="D955">
            <v>0</v>
          </cell>
          <cell r="E955">
            <v>37</v>
          </cell>
          <cell r="F955">
            <v>38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</row>
        <row r="956">
          <cell r="B956" t="str">
            <v>Dallas Trinity</v>
          </cell>
          <cell r="C956" t="str">
            <v>USA &amp; Canada</v>
          </cell>
          <cell r="D956">
            <v>0</v>
          </cell>
          <cell r="E956">
            <v>17</v>
          </cell>
          <cell r="F956">
            <v>16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</row>
        <row r="957">
          <cell r="B957" t="str">
            <v>Park Cities (Dallas)</v>
          </cell>
          <cell r="C957" t="str">
            <v>USA &amp; Canada</v>
          </cell>
          <cell r="D957">
            <v>0</v>
          </cell>
          <cell r="E957">
            <v>157</v>
          </cell>
          <cell r="F957">
            <v>171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</row>
        <row r="958">
          <cell r="B958" t="str">
            <v>Plano</v>
          </cell>
          <cell r="C958" t="str">
            <v>USA &amp; Canada</v>
          </cell>
          <cell r="D958">
            <v>0</v>
          </cell>
          <cell r="E958">
            <v>75</v>
          </cell>
          <cell r="F958">
            <v>71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</row>
        <row r="959">
          <cell r="B959" t="str">
            <v>Plano West</v>
          </cell>
          <cell r="C959" t="str">
            <v>USA &amp; Canada</v>
          </cell>
          <cell r="D959">
            <v>0</v>
          </cell>
          <cell r="E959">
            <v>27</v>
          </cell>
          <cell r="F959">
            <v>22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</row>
        <row r="960">
          <cell r="B960" t="str">
            <v>Prestonwood (Dallas)</v>
          </cell>
          <cell r="C960" t="str">
            <v>USA &amp; Canada</v>
          </cell>
          <cell r="D960">
            <v>0</v>
          </cell>
          <cell r="E960">
            <v>31</v>
          </cell>
          <cell r="F960">
            <v>33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</row>
        <row r="961">
          <cell r="B961" t="str">
            <v>Richardson</v>
          </cell>
          <cell r="C961" t="str">
            <v>USA &amp; Canada</v>
          </cell>
          <cell r="D961">
            <v>0</v>
          </cell>
          <cell r="E961">
            <v>74</v>
          </cell>
          <cell r="F961">
            <v>71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</row>
        <row r="962">
          <cell r="B962" t="str">
            <v>Rockwall</v>
          </cell>
          <cell r="C962" t="str">
            <v>USA &amp; Canada</v>
          </cell>
          <cell r="D962">
            <v>0</v>
          </cell>
          <cell r="E962">
            <v>115</v>
          </cell>
          <cell r="F962">
            <v>126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</row>
        <row r="963">
          <cell r="B963" t="str">
            <v>Sherman</v>
          </cell>
          <cell r="C963" t="str">
            <v>USA &amp; Canada</v>
          </cell>
          <cell r="D963">
            <v>0</v>
          </cell>
          <cell r="E963">
            <v>37</v>
          </cell>
          <cell r="F963">
            <v>38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</row>
        <row r="964">
          <cell r="B964" t="str">
            <v>Terrell</v>
          </cell>
          <cell r="C964" t="str">
            <v>USA &amp; Canada</v>
          </cell>
          <cell r="D964">
            <v>0</v>
          </cell>
          <cell r="E964">
            <v>29</v>
          </cell>
          <cell r="F964">
            <v>29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</row>
        <row r="965">
          <cell r="B965" t="str">
            <v>Waxahachie</v>
          </cell>
          <cell r="C965" t="str">
            <v>USA &amp; Canada</v>
          </cell>
          <cell r="D965">
            <v>0</v>
          </cell>
          <cell r="E965">
            <v>110</v>
          </cell>
          <cell r="F965">
            <v>106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</row>
        <row r="966">
          <cell r="B966" t="str">
            <v>White Rock (Dallas)</v>
          </cell>
          <cell r="C966" t="str">
            <v>USA &amp; Canada</v>
          </cell>
          <cell r="D966">
            <v>0</v>
          </cell>
          <cell r="E966">
            <v>14</v>
          </cell>
          <cell r="F966">
            <v>13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</row>
        <row r="967">
          <cell r="B967" t="str">
            <v>Whitesboro</v>
          </cell>
          <cell r="C967" t="str">
            <v>USA &amp; Canada</v>
          </cell>
          <cell r="D967">
            <v>0</v>
          </cell>
          <cell r="E967">
            <v>14</v>
          </cell>
          <cell r="F967">
            <v>13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</row>
        <row r="968">
          <cell r="B968" t="str">
            <v>Coppell</v>
          </cell>
          <cell r="C968" t="str">
            <v>USA &amp; Canada</v>
          </cell>
          <cell r="D968">
            <v>0</v>
          </cell>
          <cell r="E968">
            <v>28</v>
          </cell>
          <cell r="F968">
            <v>33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</row>
        <row r="969">
          <cell r="B969" t="str">
            <v>Duncanville</v>
          </cell>
          <cell r="C969" t="str">
            <v>USA &amp; Canada</v>
          </cell>
          <cell r="D969">
            <v>0</v>
          </cell>
          <cell r="E969">
            <v>39</v>
          </cell>
          <cell r="F969">
            <v>40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</row>
        <row r="970">
          <cell r="B970" t="str">
            <v>Lancaster</v>
          </cell>
          <cell r="C970" t="str">
            <v>USA &amp; Canada</v>
          </cell>
          <cell r="D970">
            <v>0</v>
          </cell>
          <cell r="E970">
            <v>8</v>
          </cell>
          <cell r="F970">
            <v>9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</row>
        <row r="971">
          <cell r="B971" t="str">
            <v>Addison</v>
          </cell>
          <cell r="C971" t="str">
            <v>USA &amp; Canada</v>
          </cell>
          <cell r="D971">
            <v>0</v>
          </cell>
          <cell r="E971">
            <v>54</v>
          </cell>
          <cell r="F971">
            <v>48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</row>
        <row r="972">
          <cell r="B972" t="str">
            <v>Plano Metro</v>
          </cell>
          <cell r="C972" t="str">
            <v>USA &amp; Canada</v>
          </cell>
          <cell r="D972">
            <v>0</v>
          </cell>
          <cell r="E972">
            <v>53</v>
          </cell>
          <cell r="F972">
            <v>49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</row>
        <row r="973">
          <cell r="B973" t="str">
            <v>Rowlett</v>
          </cell>
          <cell r="C973" t="str">
            <v>USA &amp; Canada</v>
          </cell>
          <cell r="D973">
            <v>0</v>
          </cell>
          <cell r="E973">
            <v>32</v>
          </cell>
          <cell r="F973">
            <v>34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</row>
        <row r="974">
          <cell r="B974" t="str">
            <v>Richardson East</v>
          </cell>
          <cell r="C974" t="str">
            <v>USA &amp; Canada</v>
          </cell>
          <cell r="D974">
            <v>0</v>
          </cell>
          <cell r="E974">
            <v>40</v>
          </cell>
          <cell r="F974">
            <v>35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</row>
        <row r="975">
          <cell r="B975" t="str">
            <v>Grand Prairie Metro</v>
          </cell>
          <cell r="C975" t="str">
            <v>USA &amp; Canada</v>
          </cell>
          <cell r="D975">
            <v>0</v>
          </cell>
          <cell r="E975">
            <v>35</v>
          </cell>
          <cell r="F975">
            <v>34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</row>
        <row r="976">
          <cell r="B976" t="str">
            <v>Frisco</v>
          </cell>
          <cell r="C976" t="str">
            <v>USA &amp; Canada</v>
          </cell>
          <cell r="D976">
            <v>0</v>
          </cell>
          <cell r="E976">
            <v>78</v>
          </cell>
          <cell r="F976">
            <v>76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</row>
        <row r="977">
          <cell r="B977" t="str">
            <v>Preston Center (Dallas)</v>
          </cell>
          <cell r="C977" t="str">
            <v>USA &amp; Canada</v>
          </cell>
          <cell r="D977">
            <v>0</v>
          </cell>
          <cell r="E977">
            <v>64</v>
          </cell>
          <cell r="F977">
            <v>56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</row>
        <row r="978">
          <cell r="B978" t="str">
            <v>Farmers Branch</v>
          </cell>
          <cell r="C978" t="str">
            <v>USA &amp; Canada</v>
          </cell>
          <cell r="D978">
            <v>0</v>
          </cell>
          <cell r="E978">
            <v>21</v>
          </cell>
          <cell r="F978">
            <v>21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</row>
        <row r="979">
          <cell r="B979" t="str">
            <v>Grayson County</v>
          </cell>
          <cell r="C979" t="str">
            <v>USA &amp; Canada</v>
          </cell>
          <cell r="D979">
            <v>0</v>
          </cell>
          <cell r="E979">
            <v>42</v>
          </cell>
          <cell r="F979">
            <v>45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</row>
        <row r="980">
          <cell r="B980" t="str">
            <v>Irving Sunrise</v>
          </cell>
          <cell r="C980" t="str">
            <v>USA &amp; Canada</v>
          </cell>
          <cell r="D980">
            <v>0</v>
          </cell>
          <cell r="E980">
            <v>36</v>
          </cell>
          <cell r="F980">
            <v>31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</row>
        <row r="981">
          <cell r="B981" t="str">
            <v>Rockwall Breakfast</v>
          </cell>
          <cell r="C981" t="str">
            <v>USA &amp; Canada</v>
          </cell>
          <cell r="D981">
            <v>0</v>
          </cell>
          <cell r="E981">
            <v>18</v>
          </cell>
          <cell r="F981">
            <v>17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</row>
        <row r="982">
          <cell r="B982" t="str">
            <v>Wylie East Fork</v>
          </cell>
          <cell r="C982" t="str">
            <v>USA &amp; Canada</v>
          </cell>
          <cell r="D982">
            <v>0</v>
          </cell>
          <cell r="E982">
            <v>27</v>
          </cell>
          <cell r="F982">
            <v>28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</row>
        <row r="983">
          <cell r="B983" t="str">
            <v>McKinney Sunrise</v>
          </cell>
          <cell r="C983" t="str">
            <v>USA &amp; Canada</v>
          </cell>
          <cell r="D983">
            <v>0</v>
          </cell>
          <cell r="E983">
            <v>40</v>
          </cell>
          <cell r="F983">
            <v>43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984">
          <cell r="B984" t="str">
            <v>Greenville Daybreak</v>
          </cell>
          <cell r="C984" t="str">
            <v>USA &amp; Canada</v>
          </cell>
          <cell r="D984">
            <v>0</v>
          </cell>
          <cell r="E984">
            <v>36</v>
          </cell>
          <cell r="F984">
            <v>35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</row>
        <row r="985">
          <cell r="B985" t="str">
            <v>Allen Sunrise</v>
          </cell>
          <cell r="C985" t="str">
            <v>USA &amp; Canada</v>
          </cell>
          <cell r="D985">
            <v>0</v>
          </cell>
          <cell r="E985">
            <v>37</v>
          </cell>
          <cell r="F985">
            <v>34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</row>
        <row r="986">
          <cell r="B986" t="str">
            <v>Plano Sunrise</v>
          </cell>
          <cell r="C986" t="str">
            <v>USA &amp; Canada</v>
          </cell>
          <cell r="D986">
            <v>0</v>
          </cell>
          <cell r="E986">
            <v>32</v>
          </cell>
          <cell r="F986">
            <v>33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B987" t="str">
            <v>Frisco Sunrise</v>
          </cell>
          <cell r="C987" t="str">
            <v>USA &amp; Canada</v>
          </cell>
          <cell r="D987">
            <v>0</v>
          </cell>
          <cell r="E987">
            <v>38</v>
          </cell>
          <cell r="F987">
            <v>40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B988" t="str">
            <v>Cedar Hill</v>
          </cell>
          <cell r="C988" t="str">
            <v>USA &amp; Canada</v>
          </cell>
          <cell r="D988">
            <v>0</v>
          </cell>
          <cell r="E988">
            <v>22</v>
          </cell>
          <cell r="F988">
            <v>23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B989" t="str">
            <v>Royse City</v>
          </cell>
          <cell r="C989" t="str">
            <v>USA &amp; Canada</v>
          </cell>
          <cell r="D989">
            <v>0</v>
          </cell>
          <cell r="E989">
            <v>25</v>
          </cell>
          <cell r="F989">
            <v>29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</row>
        <row r="990">
          <cell r="B990" t="str">
            <v>Addison Midday</v>
          </cell>
          <cell r="C990" t="str">
            <v>USA &amp; Canada</v>
          </cell>
          <cell r="D990">
            <v>0</v>
          </cell>
          <cell r="E990">
            <v>24</v>
          </cell>
          <cell r="F990">
            <v>26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</row>
        <row r="991">
          <cell r="B991" t="str">
            <v>E-Club of North Texas</v>
          </cell>
          <cell r="C991" t="str">
            <v>USA &amp; Canada</v>
          </cell>
          <cell r="D991">
            <v>0</v>
          </cell>
          <cell r="E991">
            <v>21</v>
          </cell>
          <cell r="F991">
            <v>20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</row>
        <row r="992">
          <cell r="B992" t="str">
            <v>Preston Trail (Celina)</v>
          </cell>
          <cell r="C992" t="str">
            <v>USA &amp; Canada</v>
          </cell>
          <cell r="D992">
            <v>0</v>
          </cell>
          <cell r="E992">
            <v>32</v>
          </cell>
          <cell r="F992">
            <v>37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</row>
        <row r="993">
          <cell r="B993" t="str">
            <v>Prosper</v>
          </cell>
          <cell r="C993" t="str">
            <v>USA &amp; Canada</v>
          </cell>
          <cell r="D993">
            <v>0</v>
          </cell>
          <cell r="E993">
            <v>10</v>
          </cell>
          <cell r="F993">
            <v>29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</row>
        <row r="994">
          <cell r="B994" t="str">
            <v>Dallas-Uptown</v>
          </cell>
          <cell r="C994" t="str">
            <v>USA &amp; Canada</v>
          </cell>
          <cell r="D994">
            <v>0</v>
          </cell>
          <cell r="E994">
            <v>42</v>
          </cell>
          <cell r="F994">
            <v>37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</row>
        <row r="995">
          <cell r="B995" t="str">
            <v>North Texas Pioneers, Plano</v>
          </cell>
          <cell r="C995" t="str">
            <v>USA &amp; Canada</v>
          </cell>
          <cell r="D995">
            <v>0</v>
          </cell>
          <cell r="E995">
            <v>38</v>
          </cell>
          <cell r="F995">
            <v>31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</row>
        <row r="996">
          <cell r="B996" t="str">
            <v>Melissa</v>
          </cell>
          <cell r="C996" t="str">
            <v>USA &amp; Canada</v>
          </cell>
          <cell r="D996">
            <v>0</v>
          </cell>
          <cell r="E996">
            <v>22</v>
          </cell>
          <cell r="F996">
            <v>22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</row>
        <row r="997">
          <cell r="B997" t="str">
            <v>Lake Texoma (Pottsboro)</v>
          </cell>
          <cell r="C997" t="str">
            <v>USA &amp; Canada</v>
          </cell>
          <cell r="D997">
            <v>0</v>
          </cell>
          <cell r="E997">
            <v>18</v>
          </cell>
          <cell r="F997">
            <v>16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</row>
        <row r="998">
          <cell r="B998" t="str">
            <v>Fairview</v>
          </cell>
          <cell r="C998" t="str">
            <v>USA &amp; Canada</v>
          </cell>
          <cell r="D998">
            <v>0</v>
          </cell>
          <cell r="E998">
            <v>22</v>
          </cell>
          <cell r="F998">
            <v>21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</row>
        <row r="999">
          <cell r="B999" t="str">
            <v>Plano East</v>
          </cell>
          <cell r="C999" t="str">
            <v>USA &amp; Canada</v>
          </cell>
          <cell r="D999">
            <v>0</v>
          </cell>
          <cell r="E999">
            <v>25</v>
          </cell>
          <cell r="F999">
            <v>30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</row>
        <row r="1000">
          <cell r="B1000">
            <v>0</v>
          </cell>
          <cell r="C1000">
            <v>0</v>
          </cell>
          <cell r="D1000">
            <v>0</v>
          </cell>
          <cell r="E1000">
            <v>2708</v>
          </cell>
          <cell r="F1000">
            <v>2744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</row>
        <row r="1002"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</row>
        <row r="1003">
          <cell r="B1003" t="str">
            <v>Club Name</v>
          </cell>
          <cell r="C1003" t="str">
            <v>Region 14 Name</v>
          </cell>
          <cell r="D1003">
            <v>0</v>
          </cell>
          <cell r="E1003" t="str">
            <v>Member Count @ 1 July</v>
          </cell>
          <cell r="F1003" t="str">
            <v>Member Count @ Current</v>
          </cell>
          <cell r="G1003">
            <v>0</v>
          </cell>
          <cell r="H1003" t="str">
            <v>Termination Reason</v>
          </cell>
          <cell r="I1003">
            <v>0</v>
          </cell>
          <cell r="J1003" t="str">
            <v>Termination Date</v>
          </cell>
        </row>
        <row r="1004"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</row>
        <row r="1005"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</row>
        <row r="1007">
          <cell r="B1007">
            <v>0</v>
          </cell>
          <cell r="C1007">
            <v>0</v>
          </cell>
          <cell r="D1007" t="str">
            <v>Member at 1 July</v>
          </cell>
          <cell r="E1007">
            <v>0</v>
          </cell>
          <cell r="F1007">
            <v>0</v>
          </cell>
          <cell r="G1007" t="str">
            <v>Member @ Current</v>
          </cell>
          <cell r="H1007">
            <v>0</v>
          </cell>
          <cell r="I1007" t="str">
            <v>Net Change from 1 July</v>
          </cell>
          <cell r="J1007">
            <v>0</v>
          </cell>
        </row>
        <row r="1008">
          <cell r="B1008">
            <v>0</v>
          </cell>
          <cell r="C1008">
            <v>0</v>
          </cell>
          <cell r="D1008">
            <v>2708</v>
          </cell>
          <cell r="E1008">
            <v>0</v>
          </cell>
          <cell r="F1008">
            <v>0</v>
          </cell>
          <cell r="G1008">
            <v>2744</v>
          </cell>
          <cell r="H1008">
            <v>0</v>
          </cell>
          <cell r="I1008">
            <v>36</v>
          </cell>
          <cell r="J1008">
            <v>0</v>
          </cell>
        </row>
        <row r="1010"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</row>
        <row r="1011">
          <cell r="B1011" t="str">
            <v>Club Name</v>
          </cell>
          <cell r="C1011" t="str">
            <v>Region 14 Name</v>
          </cell>
          <cell r="D1011">
            <v>0</v>
          </cell>
          <cell r="E1011" t="str">
            <v>Member Count @ 1 July</v>
          </cell>
          <cell r="F1011" t="str">
            <v>Member Count @ Current</v>
          </cell>
          <cell r="G1011">
            <v>0</v>
          </cell>
          <cell r="H1011" t="str">
            <v>Termination Reason</v>
          </cell>
          <cell r="I1011">
            <v>0</v>
          </cell>
          <cell r="J1011" t="str">
            <v>Termination Date</v>
          </cell>
        </row>
        <row r="1012">
          <cell r="B1012" t="str">
            <v>Alamo Heights</v>
          </cell>
          <cell r="C1012" t="str">
            <v>USA &amp; Canada</v>
          </cell>
          <cell r="D1012">
            <v>0</v>
          </cell>
          <cell r="E1012">
            <v>113</v>
          </cell>
          <cell r="F1012">
            <v>112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</row>
        <row r="1013">
          <cell r="B1013" t="str">
            <v>Ballinger</v>
          </cell>
          <cell r="C1013" t="str">
            <v>USA &amp; Canada</v>
          </cell>
          <cell r="D1013">
            <v>0</v>
          </cell>
          <cell r="E1013">
            <v>21</v>
          </cell>
          <cell r="F1013">
            <v>25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</row>
        <row r="1014">
          <cell r="B1014" t="str">
            <v>Beeville</v>
          </cell>
          <cell r="C1014" t="str">
            <v>USA &amp; Canada</v>
          </cell>
          <cell r="D1014">
            <v>0</v>
          </cell>
          <cell r="E1014">
            <v>87</v>
          </cell>
          <cell r="F1014">
            <v>81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</row>
        <row r="1015">
          <cell r="B1015" t="str">
            <v>Boerne</v>
          </cell>
          <cell r="C1015" t="str">
            <v>USA &amp; Canada</v>
          </cell>
          <cell r="D1015">
            <v>0</v>
          </cell>
          <cell r="E1015">
            <v>49</v>
          </cell>
          <cell r="F1015">
            <v>44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</row>
        <row r="1016">
          <cell r="B1016" t="str">
            <v>Brady</v>
          </cell>
          <cell r="C1016" t="str">
            <v>USA &amp; Canada</v>
          </cell>
          <cell r="D1016">
            <v>0</v>
          </cell>
          <cell r="E1016">
            <v>32</v>
          </cell>
          <cell r="F1016">
            <v>29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</row>
        <row r="1017">
          <cell r="B1017" t="str">
            <v>Cuero</v>
          </cell>
          <cell r="C1017" t="str">
            <v>USA &amp; Canada</v>
          </cell>
          <cell r="D1017">
            <v>0</v>
          </cell>
          <cell r="E1017">
            <v>46</v>
          </cell>
          <cell r="F1017">
            <v>45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</row>
        <row r="1018">
          <cell r="B1018" t="str">
            <v>Del Rio</v>
          </cell>
          <cell r="C1018" t="str">
            <v>USA &amp; Canada</v>
          </cell>
          <cell r="D1018">
            <v>0</v>
          </cell>
          <cell r="E1018">
            <v>61</v>
          </cell>
          <cell r="F1018">
            <v>62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</row>
        <row r="1019">
          <cell r="B1019" t="str">
            <v>Eagle Pass</v>
          </cell>
          <cell r="C1019" t="str">
            <v>USA &amp; Canada</v>
          </cell>
          <cell r="D1019">
            <v>0</v>
          </cell>
          <cell r="E1019">
            <v>24</v>
          </cell>
          <cell r="F1019">
            <v>21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</row>
        <row r="1020">
          <cell r="B1020" t="str">
            <v>Fredericksburg</v>
          </cell>
          <cell r="C1020" t="str">
            <v>USA &amp; Canada</v>
          </cell>
          <cell r="D1020">
            <v>0</v>
          </cell>
          <cell r="E1020">
            <v>117</v>
          </cell>
          <cell r="F1020">
            <v>104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</row>
        <row r="1021">
          <cell r="B1021" t="str">
            <v>Gonzales</v>
          </cell>
          <cell r="C1021" t="str">
            <v>USA &amp; Canada</v>
          </cell>
          <cell r="D1021">
            <v>0</v>
          </cell>
          <cell r="E1021">
            <v>31</v>
          </cell>
          <cell r="F1021">
            <v>31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</row>
        <row r="1022">
          <cell r="B1022" t="str">
            <v>San Antonio-South</v>
          </cell>
          <cell r="C1022" t="str">
            <v>USA &amp; Canada</v>
          </cell>
          <cell r="D1022">
            <v>0</v>
          </cell>
          <cell r="E1022">
            <v>30</v>
          </cell>
          <cell r="F1022">
            <v>32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</row>
        <row r="1023">
          <cell r="B1023" t="str">
            <v>Jourdanton</v>
          </cell>
          <cell r="C1023" t="str">
            <v>USA &amp; Canada</v>
          </cell>
          <cell r="D1023">
            <v>0</v>
          </cell>
          <cell r="E1023">
            <v>20</v>
          </cell>
          <cell r="F1023">
            <v>20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</row>
        <row r="1024">
          <cell r="B1024" t="str">
            <v>Junction</v>
          </cell>
          <cell r="C1024" t="str">
            <v>USA &amp; Canada</v>
          </cell>
          <cell r="D1024">
            <v>0</v>
          </cell>
          <cell r="E1024">
            <v>17</v>
          </cell>
          <cell r="F1024">
            <v>22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</row>
        <row r="1025">
          <cell r="B1025" t="str">
            <v>Karnes City</v>
          </cell>
          <cell r="C1025" t="str">
            <v>USA &amp; Canada</v>
          </cell>
          <cell r="D1025">
            <v>0</v>
          </cell>
          <cell r="E1025">
            <v>37</v>
          </cell>
          <cell r="F1025">
            <v>36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</row>
        <row r="1026">
          <cell r="B1026" t="str">
            <v>San Antonio West</v>
          </cell>
          <cell r="C1026" t="str">
            <v>USA &amp; Canada</v>
          </cell>
          <cell r="D1026">
            <v>0</v>
          </cell>
          <cell r="E1026">
            <v>17</v>
          </cell>
          <cell r="F1026">
            <v>16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</row>
        <row r="1027">
          <cell r="B1027" t="str">
            <v>Kenedy</v>
          </cell>
          <cell r="C1027" t="str">
            <v>USA &amp; Canada</v>
          </cell>
          <cell r="D1027">
            <v>0</v>
          </cell>
          <cell r="E1027">
            <v>35</v>
          </cell>
          <cell r="F1027">
            <v>35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</row>
        <row r="1028">
          <cell r="B1028" t="str">
            <v>Kerrville</v>
          </cell>
          <cell r="C1028" t="str">
            <v>USA &amp; Canada</v>
          </cell>
          <cell r="D1028">
            <v>0</v>
          </cell>
          <cell r="E1028">
            <v>164</v>
          </cell>
          <cell r="F1028">
            <v>164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</row>
        <row r="1029">
          <cell r="B1029" t="str">
            <v>New Braunfels</v>
          </cell>
          <cell r="C1029" t="str">
            <v>USA &amp; Canada</v>
          </cell>
          <cell r="D1029">
            <v>0</v>
          </cell>
          <cell r="E1029">
            <v>121</v>
          </cell>
          <cell r="F1029">
            <v>133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</row>
        <row r="1030">
          <cell r="B1030" t="str">
            <v>New Braunfels Downtown</v>
          </cell>
          <cell r="C1030" t="str">
            <v>USA &amp; Canada</v>
          </cell>
          <cell r="D1030">
            <v>0</v>
          </cell>
          <cell r="E1030">
            <v>76</v>
          </cell>
          <cell r="F1030">
            <v>77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</row>
        <row r="1031">
          <cell r="B1031" t="str">
            <v>Pearsall</v>
          </cell>
          <cell r="C1031" t="str">
            <v>USA &amp; Canada</v>
          </cell>
          <cell r="D1031">
            <v>0</v>
          </cell>
          <cell r="E1031">
            <v>17</v>
          </cell>
          <cell r="F1031">
            <v>19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</row>
        <row r="1032">
          <cell r="B1032" t="str">
            <v>Pleasanton</v>
          </cell>
          <cell r="C1032" t="str">
            <v>USA &amp; Canada</v>
          </cell>
          <cell r="D1032">
            <v>0</v>
          </cell>
          <cell r="E1032">
            <v>19</v>
          </cell>
          <cell r="F1032">
            <v>19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</row>
        <row r="1033">
          <cell r="B1033" t="str">
            <v>Poteet</v>
          </cell>
          <cell r="C1033" t="str">
            <v>USA &amp; Canada</v>
          </cell>
          <cell r="D1033">
            <v>0</v>
          </cell>
          <cell r="E1033">
            <v>34</v>
          </cell>
          <cell r="F1033">
            <v>36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</row>
        <row r="1034">
          <cell r="B1034" t="str">
            <v>Randolph Metrocom</v>
          </cell>
          <cell r="C1034" t="str">
            <v>USA &amp; Canada</v>
          </cell>
          <cell r="D1034">
            <v>0</v>
          </cell>
          <cell r="E1034">
            <v>29</v>
          </cell>
          <cell r="F1034">
            <v>29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</row>
        <row r="1035">
          <cell r="B1035" t="str">
            <v>San Angelo</v>
          </cell>
          <cell r="C1035" t="str">
            <v>USA &amp; Canada</v>
          </cell>
          <cell r="D1035">
            <v>0</v>
          </cell>
          <cell r="E1035">
            <v>64</v>
          </cell>
          <cell r="F1035">
            <v>83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B1036" t="str">
            <v>San Antonio</v>
          </cell>
          <cell r="C1036" t="str">
            <v>USA &amp; Canada</v>
          </cell>
          <cell r="D1036">
            <v>0</v>
          </cell>
          <cell r="E1036">
            <v>398</v>
          </cell>
          <cell r="F1036">
            <v>389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B1037" t="str">
            <v>San Antonio Northwest</v>
          </cell>
          <cell r="C1037" t="str">
            <v>USA &amp; Canada</v>
          </cell>
          <cell r="D1037">
            <v>0</v>
          </cell>
          <cell r="E1037">
            <v>34</v>
          </cell>
          <cell r="F1037">
            <v>41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</row>
        <row r="1038">
          <cell r="B1038" t="str">
            <v>San Antonio-Oak Hills</v>
          </cell>
          <cell r="C1038" t="str">
            <v>USA &amp; Canada</v>
          </cell>
          <cell r="D1038">
            <v>0</v>
          </cell>
          <cell r="E1038">
            <v>18</v>
          </cell>
          <cell r="F1038">
            <v>18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</row>
        <row r="1039">
          <cell r="B1039" t="str">
            <v>San Marcos</v>
          </cell>
          <cell r="C1039" t="str">
            <v>USA &amp; Canada</v>
          </cell>
          <cell r="D1039">
            <v>0</v>
          </cell>
          <cell r="E1039">
            <v>42</v>
          </cell>
          <cell r="F1039">
            <v>42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</row>
        <row r="1040">
          <cell r="B1040" t="str">
            <v>San Saba</v>
          </cell>
          <cell r="C1040" t="str">
            <v>USA &amp; Canada</v>
          </cell>
          <cell r="D1040">
            <v>0</v>
          </cell>
          <cell r="E1040">
            <v>13</v>
          </cell>
          <cell r="F1040">
            <v>16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</row>
        <row r="1041">
          <cell r="B1041" t="str">
            <v>Seguin</v>
          </cell>
          <cell r="C1041" t="str">
            <v>USA &amp; Canada</v>
          </cell>
          <cell r="D1041">
            <v>0</v>
          </cell>
          <cell r="E1041">
            <v>92</v>
          </cell>
          <cell r="F1041">
            <v>95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B1042" t="str">
            <v>Uvalde</v>
          </cell>
          <cell r="C1042" t="str">
            <v>USA &amp; Canada</v>
          </cell>
          <cell r="D1042">
            <v>0</v>
          </cell>
          <cell r="E1042">
            <v>28</v>
          </cell>
          <cell r="F1042">
            <v>33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B1043" t="str">
            <v>Greater San Marcos</v>
          </cell>
          <cell r="C1043" t="str">
            <v>USA &amp; Canada</v>
          </cell>
          <cell r="D1043">
            <v>0</v>
          </cell>
          <cell r="E1043">
            <v>22</v>
          </cell>
          <cell r="F1043">
            <v>19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B1044" t="str">
            <v>San Antonio North Central</v>
          </cell>
          <cell r="C1044" t="str">
            <v>USA &amp; Canada</v>
          </cell>
          <cell r="D1044">
            <v>0</v>
          </cell>
          <cell r="E1044">
            <v>24</v>
          </cell>
          <cell r="F1044">
            <v>23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B1045" t="str">
            <v>San Antonio Northeast</v>
          </cell>
          <cell r="C1045" t="str">
            <v>USA &amp; Canada</v>
          </cell>
          <cell r="D1045">
            <v>0</v>
          </cell>
          <cell r="E1045">
            <v>21</v>
          </cell>
          <cell r="F1045">
            <v>22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B1046" t="str">
            <v>Kerrville-Morning</v>
          </cell>
          <cell r="C1046" t="str">
            <v>USA &amp; Canada</v>
          </cell>
          <cell r="D1046">
            <v>0</v>
          </cell>
          <cell r="E1046">
            <v>19</v>
          </cell>
          <cell r="F1046">
            <v>21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B1047" t="str">
            <v>San Angelo Sunrise</v>
          </cell>
          <cell r="C1047" t="str">
            <v>USA &amp; Canada</v>
          </cell>
          <cell r="D1047">
            <v>0</v>
          </cell>
          <cell r="E1047">
            <v>18</v>
          </cell>
          <cell r="F1047">
            <v>18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8">
          <cell r="B1048" t="str">
            <v>Seguin Sunrise</v>
          </cell>
          <cell r="C1048" t="str">
            <v>USA &amp; Canada</v>
          </cell>
          <cell r="D1048">
            <v>0</v>
          </cell>
          <cell r="E1048">
            <v>12</v>
          </cell>
          <cell r="F1048">
            <v>16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</row>
        <row r="1049">
          <cell r="B1049" t="str">
            <v>San Antonio Sunrise</v>
          </cell>
          <cell r="C1049" t="str">
            <v>USA &amp; Canada</v>
          </cell>
          <cell r="D1049">
            <v>0</v>
          </cell>
          <cell r="E1049">
            <v>9</v>
          </cell>
          <cell r="F1049">
            <v>9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</row>
        <row r="1050">
          <cell r="B1050" t="str">
            <v>Boerne Sunrise</v>
          </cell>
          <cell r="C1050" t="str">
            <v>USA &amp; Canada</v>
          </cell>
          <cell r="D1050">
            <v>0</v>
          </cell>
          <cell r="E1050">
            <v>28</v>
          </cell>
          <cell r="F1050">
            <v>28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</row>
        <row r="1051">
          <cell r="B1051" t="str">
            <v>San Antonio Airport</v>
          </cell>
          <cell r="C1051" t="str">
            <v>USA &amp; Canada</v>
          </cell>
          <cell r="D1051">
            <v>0</v>
          </cell>
          <cell r="E1051">
            <v>11</v>
          </cell>
          <cell r="F1051">
            <v>12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</row>
        <row r="1052">
          <cell r="B1052" t="str">
            <v>Hondo/D'Hanis</v>
          </cell>
          <cell r="C1052" t="str">
            <v>USA &amp; Canada</v>
          </cell>
          <cell r="D1052">
            <v>0</v>
          </cell>
          <cell r="E1052">
            <v>38</v>
          </cell>
          <cell r="F1052">
            <v>36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</row>
        <row r="1053">
          <cell r="B1053" t="str">
            <v>San Antonio Mission Trail</v>
          </cell>
          <cell r="C1053" t="str">
            <v>USA &amp; Canada</v>
          </cell>
          <cell r="D1053">
            <v>0</v>
          </cell>
          <cell r="E1053">
            <v>30</v>
          </cell>
          <cell r="F1053">
            <v>36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</row>
        <row r="1054">
          <cell r="B1054" t="str">
            <v>Wimberley</v>
          </cell>
          <cell r="C1054" t="str">
            <v>USA &amp; Canada</v>
          </cell>
          <cell r="D1054">
            <v>0</v>
          </cell>
          <cell r="E1054">
            <v>25</v>
          </cell>
          <cell r="F1054">
            <v>29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</row>
        <row r="1055">
          <cell r="B1055" t="str">
            <v>Fredericksburg-Morning</v>
          </cell>
          <cell r="C1055" t="str">
            <v>USA &amp; Canada</v>
          </cell>
          <cell r="D1055">
            <v>0</v>
          </cell>
          <cell r="E1055">
            <v>53</v>
          </cell>
          <cell r="F1055">
            <v>55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</row>
        <row r="1056">
          <cell r="B1056" t="str">
            <v>Canyon Lake</v>
          </cell>
          <cell r="C1056" t="str">
            <v>USA &amp; Canada</v>
          </cell>
          <cell r="D1056">
            <v>0</v>
          </cell>
          <cell r="E1056">
            <v>17</v>
          </cell>
          <cell r="F1056">
            <v>18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</row>
        <row r="1057">
          <cell r="B1057" t="str">
            <v>Dripping Springs</v>
          </cell>
          <cell r="C1057" t="str">
            <v>USA &amp; Canada</v>
          </cell>
          <cell r="D1057">
            <v>0</v>
          </cell>
          <cell r="E1057">
            <v>27</v>
          </cell>
          <cell r="F1057">
            <v>26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</row>
        <row r="1058">
          <cell r="B1058" t="str">
            <v>Stone Oak, San Antonio</v>
          </cell>
          <cell r="C1058" t="str">
            <v>USA &amp; Canada</v>
          </cell>
          <cell r="D1058">
            <v>0</v>
          </cell>
          <cell r="E1058">
            <v>20</v>
          </cell>
          <cell r="F1058">
            <v>17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</row>
        <row r="1059">
          <cell r="B1059" t="str">
            <v>San Antonio at the Dominion</v>
          </cell>
          <cell r="C1059" t="str">
            <v>USA &amp; Canada</v>
          </cell>
          <cell r="D1059">
            <v>0</v>
          </cell>
          <cell r="E1059">
            <v>40</v>
          </cell>
          <cell r="F1059">
            <v>45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</row>
        <row r="1060">
          <cell r="B1060" t="str">
            <v>Med Center-San Antonio</v>
          </cell>
          <cell r="C1060" t="str">
            <v>USA &amp; Canada</v>
          </cell>
          <cell r="D1060">
            <v>0</v>
          </cell>
          <cell r="E1060">
            <v>9</v>
          </cell>
          <cell r="F1060">
            <v>10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</row>
        <row r="1061">
          <cell r="B1061" t="str">
            <v>San Antonio Alamo Ranch</v>
          </cell>
          <cell r="C1061" t="str">
            <v>USA &amp; Canada</v>
          </cell>
          <cell r="D1061">
            <v>0</v>
          </cell>
          <cell r="E1061">
            <v>8</v>
          </cell>
          <cell r="F1061">
            <v>8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</row>
        <row r="1062">
          <cell r="B1062" t="str">
            <v>San Antonio Riverwalk</v>
          </cell>
          <cell r="C1062" t="str">
            <v>USA &amp; Canada</v>
          </cell>
          <cell r="D1062">
            <v>0</v>
          </cell>
          <cell r="E1062">
            <v>5</v>
          </cell>
          <cell r="F1062">
            <v>4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</row>
        <row r="1063">
          <cell r="B1063" t="str">
            <v>San Antonio-Amigos Internacionales</v>
          </cell>
          <cell r="C1063" t="str">
            <v>USA &amp; Canada</v>
          </cell>
          <cell r="D1063">
            <v>0</v>
          </cell>
          <cell r="E1063">
            <v>9</v>
          </cell>
          <cell r="F1063">
            <v>10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</row>
        <row r="1064">
          <cell r="B1064" t="str">
            <v>Fair Oaks Ranch</v>
          </cell>
          <cell r="C1064" t="str">
            <v>USA &amp; Canada</v>
          </cell>
          <cell r="D1064">
            <v>0</v>
          </cell>
          <cell r="E1064">
            <v>55</v>
          </cell>
          <cell r="F1064">
            <v>71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</row>
        <row r="1065">
          <cell r="B1065" t="str">
            <v>Boerne-Moontime</v>
          </cell>
          <cell r="C1065" t="str">
            <v>USA &amp; Canada</v>
          </cell>
          <cell r="D1065">
            <v>0</v>
          </cell>
          <cell r="E1065">
            <v>22</v>
          </cell>
          <cell r="F1065">
            <v>22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</row>
        <row r="1066">
          <cell r="B1066" t="str">
            <v>Fredericksburg-Nimitz</v>
          </cell>
          <cell r="C1066" t="str">
            <v>USA &amp; Canada</v>
          </cell>
          <cell r="D1066">
            <v>0</v>
          </cell>
          <cell r="E1066">
            <v>18</v>
          </cell>
          <cell r="F1066">
            <v>16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</row>
        <row r="1067">
          <cell r="B1067" t="str">
            <v>Kyle</v>
          </cell>
          <cell r="C1067" t="str">
            <v>USA &amp; Canada</v>
          </cell>
          <cell r="D1067">
            <v>0</v>
          </cell>
          <cell r="E1067">
            <v>32</v>
          </cell>
          <cell r="F1067">
            <v>29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</row>
        <row r="1068">
          <cell r="B1068" t="str">
            <v>E-Club of District 5840 San Antonio</v>
          </cell>
          <cell r="C1068" t="str">
            <v>USA &amp; Canada</v>
          </cell>
          <cell r="D1068">
            <v>0</v>
          </cell>
          <cell r="E1068">
            <v>12</v>
          </cell>
          <cell r="F1068">
            <v>11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</row>
        <row r="1069">
          <cell r="B1069">
            <v>0</v>
          </cell>
          <cell r="C1069">
            <v>0</v>
          </cell>
          <cell r="D1069">
            <v>0</v>
          </cell>
          <cell r="E1069">
            <v>2470</v>
          </cell>
          <cell r="F1069">
            <v>2520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</row>
        <row r="1071"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</row>
        <row r="1072">
          <cell r="B1072" t="str">
            <v>Club Name</v>
          </cell>
          <cell r="C1072" t="str">
            <v>Region 14 Name</v>
          </cell>
          <cell r="D1072">
            <v>0</v>
          </cell>
          <cell r="E1072" t="str">
            <v>Member Count @ 1 July</v>
          </cell>
          <cell r="F1072" t="str">
            <v>Member Count @ Current</v>
          </cell>
          <cell r="G1072">
            <v>0</v>
          </cell>
          <cell r="H1072" t="str">
            <v>Termination Reason</v>
          </cell>
          <cell r="I1072">
            <v>0</v>
          </cell>
          <cell r="J1072" t="str">
            <v>Termination Date</v>
          </cell>
        </row>
        <row r="1073"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</row>
        <row r="1074"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</row>
        <row r="1076">
          <cell r="B1076">
            <v>0</v>
          </cell>
          <cell r="C1076">
            <v>0</v>
          </cell>
          <cell r="D1076" t="str">
            <v>Member at 1 July</v>
          </cell>
          <cell r="E1076">
            <v>0</v>
          </cell>
          <cell r="F1076">
            <v>0</v>
          </cell>
          <cell r="G1076" t="str">
            <v>Member @ Current</v>
          </cell>
          <cell r="H1076">
            <v>0</v>
          </cell>
          <cell r="I1076" t="str">
            <v>Net Change from 1 July</v>
          </cell>
          <cell r="J1076">
            <v>0</v>
          </cell>
        </row>
        <row r="1077">
          <cell r="B1077">
            <v>0</v>
          </cell>
          <cell r="C1077">
            <v>0</v>
          </cell>
          <cell r="D1077">
            <v>2470</v>
          </cell>
          <cell r="E1077">
            <v>0</v>
          </cell>
          <cell r="F1077">
            <v>0</v>
          </cell>
          <cell r="G1077">
            <v>2520</v>
          </cell>
          <cell r="H1077">
            <v>0</v>
          </cell>
          <cell r="I1077">
            <v>50</v>
          </cell>
          <cell r="J1077">
            <v>0</v>
          </cell>
        </row>
        <row r="1079"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</row>
        <row r="1080">
          <cell r="B1080" t="str">
            <v>Club Name</v>
          </cell>
          <cell r="C1080" t="str">
            <v>Region 14 Name</v>
          </cell>
          <cell r="D1080">
            <v>0</v>
          </cell>
          <cell r="E1080" t="str">
            <v>Member Count @ 1 July</v>
          </cell>
          <cell r="F1080" t="str">
            <v>Member Count @ Current</v>
          </cell>
          <cell r="G1080">
            <v>0</v>
          </cell>
          <cell r="H1080" t="str">
            <v>Termination Reason</v>
          </cell>
          <cell r="I1080">
            <v>0</v>
          </cell>
          <cell r="J1080" t="str">
            <v>Termination Date</v>
          </cell>
        </row>
        <row r="1081">
          <cell r="B1081" t="str">
            <v>Austin</v>
          </cell>
          <cell r="C1081" t="str">
            <v>USA &amp; Canada</v>
          </cell>
          <cell r="D1081">
            <v>0</v>
          </cell>
          <cell r="E1081">
            <v>199</v>
          </cell>
          <cell r="F1081">
            <v>215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</row>
        <row r="1082">
          <cell r="B1082" t="str">
            <v>Austin-Southwest</v>
          </cell>
          <cell r="C1082" t="str">
            <v>USA &amp; Canada</v>
          </cell>
          <cell r="D1082">
            <v>0</v>
          </cell>
          <cell r="E1082">
            <v>27</v>
          </cell>
          <cell r="F1082">
            <v>28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</row>
        <row r="1083">
          <cell r="B1083" t="str">
            <v>Austin Westlake</v>
          </cell>
          <cell r="C1083" t="str">
            <v>USA &amp; Canada</v>
          </cell>
          <cell r="D1083">
            <v>0</v>
          </cell>
          <cell r="E1083">
            <v>24</v>
          </cell>
          <cell r="F1083">
            <v>24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</row>
        <row r="1084">
          <cell r="B1084" t="str">
            <v>Belton</v>
          </cell>
          <cell r="C1084" t="str">
            <v>USA &amp; Canada</v>
          </cell>
          <cell r="D1084">
            <v>0</v>
          </cell>
          <cell r="E1084">
            <v>22</v>
          </cell>
          <cell r="F1084">
            <v>20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</row>
        <row r="1085">
          <cell r="B1085" t="str">
            <v>Bosque County (Clifton)</v>
          </cell>
          <cell r="C1085" t="str">
            <v>USA &amp; Canada</v>
          </cell>
          <cell r="D1085">
            <v>0</v>
          </cell>
          <cell r="E1085">
            <v>28</v>
          </cell>
          <cell r="F1085">
            <v>31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B1086" t="str">
            <v>Burnet</v>
          </cell>
          <cell r="C1086" t="str">
            <v>USA &amp; Canada</v>
          </cell>
          <cell r="D1086">
            <v>0</v>
          </cell>
          <cell r="E1086">
            <v>77</v>
          </cell>
          <cell r="F1086">
            <v>76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B1087" t="str">
            <v>Caldwell</v>
          </cell>
          <cell r="C1087" t="str">
            <v>USA &amp; Canada</v>
          </cell>
          <cell r="D1087">
            <v>0</v>
          </cell>
          <cell r="E1087">
            <v>18</v>
          </cell>
          <cell r="F1087">
            <v>20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B1088" t="str">
            <v>Cameron</v>
          </cell>
          <cell r="C1088" t="str">
            <v>USA &amp; Canada</v>
          </cell>
          <cell r="D1088">
            <v>0</v>
          </cell>
          <cell r="E1088">
            <v>30</v>
          </cell>
          <cell r="F1088">
            <v>30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B1089" t="str">
            <v>Copperas Cove</v>
          </cell>
          <cell r="C1089" t="str">
            <v>USA &amp; Canada</v>
          </cell>
          <cell r="D1089">
            <v>0</v>
          </cell>
          <cell r="E1089">
            <v>16</v>
          </cell>
          <cell r="F1089">
            <v>17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B1090" t="str">
            <v>Corsicana</v>
          </cell>
          <cell r="C1090" t="str">
            <v>USA &amp; Canada</v>
          </cell>
          <cell r="D1090">
            <v>0</v>
          </cell>
          <cell r="E1090">
            <v>60</v>
          </cell>
          <cell r="F1090">
            <v>61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B1091" t="str">
            <v>Waco-Lake Brazos</v>
          </cell>
          <cell r="C1091" t="str">
            <v>USA &amp; Canada</v>
          </cell>
          <cell r="D1091">
            <v>0</v>
          </cell>
          <cell r="E1091">
            <v>33</v>
          </cell>
          <cell r="F1091">
            <v>35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</row>
        <row r="1092">
          <cell r="B1092" t="str">
            <v>Fairfield</v>
          </cell>
          <cell r="C1092" t="str">
            <v>USA &amp; Canada</v>
          </cell>
          <cell r="D1092">
            <v>0</v>
          </cell>
          <cell r="E1092">
            <v>15</v>
          </cell>
          <cell r="F1092">
            <v>15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</row>
        <row r="1093">
          <cell r="B1093" t="str">
            <v>Flatonia</v>
          </cell>
          <cell r="C1093" t="str">
            <v>USA &amp; Canada</v>
          </cell>
          <cell r="D1093">
            <v>0</v>
          </cell>
          <cell r="E1093">
            <v>31</v>
          </cell>
          <cell r="F1093">
            <v>29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</row>
        <row r="1094">
          <cell r="B1094" t="str">
            <v>Georgetown</v>
          </cell>
          <cell r="C1094" t="str">
            <v>USA &amp; Canada</v>
          </cell>
          <cell r="D1094">
            <v>0</v>
          </cell>
          <cell r="E1094">
            <v>116</v>
          </cell>
          <cell r="F1094">
            <v>126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</row>
        <row r="1095">
          <cell r="B1095" t="str">
            <v>Giddings</v>
          </cell>
          <cell r="C1095" t="str">
            <v>USA &amp; Canada</v>
          </cell>
          <cell r="D1095">
            <v>0</v>
          </cell>
          <cell r="E1095">
            <v>38</v>
          </cell>
          <cell r="F1095">
            <v>37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</row>
        <row r="1096">
          <cell r="B1096" t="str">
            <v>Hallettsville</v>
          </cell>
          <cell r="C1096" t="str">
            <v>USA &amp; Canada</v>
          </cell>
          <cell r="D1096">
            <v>0</v>
          </cell>
          <cell r="E1096">
            <v>30</v>
          </cell>
          <cell r="F1096">
            <v>30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</row>
        <row r="1097">
          <cell r="B1097" t="str">
            <v>Waco Sunrise</v>
          </cell>
          <cell r="C1097" t="str">
            <v>USA &amp; Canada</v>
          </cell>
          <cell r="D1097">
            <v>0</v>
          </cell>
          <cell r="E1097">
            <v>32</v>
          </cell>
          <cell r="F1097">
            <v>34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</row>
        <row r="1098">
          <cell r="B1098" t="str">
            <v>Hillsboro</v>
          </cell>
          <cell r="C1098" t="str">
            <v>USA &amp; Canada</v>
          </cell>
          <cell r="D1098">
            <v>0</v>
          </cell>
          <cell r="E1098">
            <v>24</v>
          </cell>
          <cell r="F1098">
            <v>24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</row>
        <row r="1099">
          <cell r="B1099" t="str">
            <v>Itasca</v>
          </cell>
          <cell r="C1099" t="str">
            <v>USA &amp; Canada</v>
          </cell>
          <cell r="D1099">
            <v>0</v>
          </cell>
          <cell r="E1099">
            <v>10</v>
          </cell>
          <cell r="F1099">
            <v>10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</row>
        <row r="1100">
          <cell r="B1100" t="str">
            <v>Killeen</v>
          </cell>
          <cell r="C1100" t="str">
            <v>USA &amp; Canada</v>
          </cell>
          <cell r="D1100">
            <v>0</v>
          </cell>
          <cell r="E1100">
            <v>31</v>
          </cell>
          <cell r="F1100">
            <v>29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</row>
        <row r="1101">
          <cell r="B1101" t="str">
            <v>La Grange</v>
          </cell>
          <cell r="C1101" t="str">
            <v>USA &amp; Canada</v>
          </cell>
          <cell r="D1101">
            <v>0</v>
          </cell>
          <cell r="E1101">
            <v>72</v>
          </cell>
          <cell r="F1101">
            <v>62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</row>
        <row r="1102">
          <cell r="B1102" t="str">
            <v>Marble Falls</v>
          </cell>
          <cell r="C1102" t="str">
            <v>USA &amp; Canada</v>
          </cell>
          <cell r="D1102">
            <v>0</v>
          </cell>
          <cell r="E1102">
            <v>77</v>
          </cell>
          <cell r="F1102">
            <v>79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</row>
        <row r="1103">
          <cell r="B1103" t="str">
            <v>Marlin</v>
          </cell>
          <cell r="C1103" t="str">
            <v>USA &amp; Canada</v>
          </cell>
          <cell r="D1103">
            <v>0</v>
          </cell>
          <cell r="E1103">
            <v>26</v>
          </cell>
          <cell r="F1103">
            <v>23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</row>
        <row r="1104">
          <cell r="B1104" t="str">
            <v>McGregor</v>
          </cell>
          <cell r="C1104" t="str">
            <v>USA &amp; Canada</v>
          </cell>
          <cell r="D1104">
            <v>0</v>
          </cell>
          <cell r="E1104">
            <v>28</v>
          </cell>
          <cell r="F1104">
            <v>34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</row>
        <row r="1105">
          <cell r="B1105" t="str">
            <v>Mexia</v>
          </cell>
          <cell r="C1105" t="str">
            <v>USA &amp; Canada</v>
          </cell>
          <cell r="D1105">
            <v>0</v>
          </cell>
          <cell r="E1105">
            <v>25</v>
          </cell>
          <cell r="F1105">
            <v>26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</row>
        <row r="1106">
          <cell r="B1106" t="str">
            <v>Austin-North by Northeast</v>
          </cell>
          <cell r="C1106" t="str">
            <v>USA &amp; Canada</v>
          </cell>
          <cell r="D1106">
            <v>0</v>
          </cell>
          <cell r="E1106">
            <v>35</v>
          </cell>
          <cell r="F1106">
            <v>34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</row>
        <row r="1107">
          <cell r="B1107" t="str">
            <v>Northwest Austin</v>
          </cell>
          <cell r="C1107" t="str">
            <v>USA &amp; Canada</v>
          </cell>
          <cell r="D1107">
            <v>0</v>
          </cell>
          <cell r="E1107">
            <v>93</v>
          </cell>
          <cell r="F1107">
            <v>90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</row>
        <row r="1108">
          <cell r="B1108" t="str">
            <v>Rockdale</v>
          </cell>
          <cell r="C1108" t="str">
            <v>USA &amp; Canada</v>
          </cell>
          <cell r="D1108">
            <v>0</v>
          </cell>
          <cell r="E1108">
            <v>34</v>
          </cell>
          <cell r="F1108">
            <v>33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</row>
        <row r="1109">
          <cell r="B1109" t="str">
            <v>Round Rock</v>
          </cell>
          <cell r="C1109" t="str">
            <v>USA &amp; Canada</v>
          </cell>
          <cell r="D1109">
            <v>0</v>
          </cell>
          <cell r="E1109">
            <v>60</v>
          </cell>
          <cell r="F1109">
            <v>62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</row>
        <row r="1110">
          <cell r="B1110" t="str">
            <v>Shiner</v>
          </cell>
          <cell r="C1110" t="str">
            <v>USA &amp; Canada</v>
          </cell>
          <cell r="D1110">
            <v>0</v>
          </cell>
          <cell r="E1110">
            <v>29</v>
          </cell>
          <cell r="F1110">
            <v>29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</row>
        <row r="1111">
          <cell r="B1111" t="str">
            <v>Somerville</v>
          </cell>
          <cell r="C1111" t="str">
            <v>USA &amp; Canada</v>
          </cell>
          <cell r="D1111">
            <v>0</v>
          </cell>
          <cell r="E1111">
            <v>12</v>
          </cell>
          <cell r="F1111">
            <v>12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</row>
        <row r="1112">
          <cell r="B1112" t="str">
            <v>South Austin</v>
          </cell>
          <cell r="C1112" t="str">
            <v>USA &amp; Canada</v>
          </cell>
          <cell r="D1112">
            <v>0</v>
          </cell>
          <cell r="E1112">
            <v>24</v>
          </cell>
          <cell r="F1112">
            <v>18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</row>
        <row r="1113">
          <cell r="B1113" t="str">
            <v>Taylor</v>
          </cell>
          <cell r="C1113" t="str">
            <v>USA &amp; Canada</v>
          </cell>
          <cell r="D1113">
            <v>0</v>
          </cell>
          <cell r="E1113">
            <v>22</v>
          </cell>
          <cell r="F1113">
            <v>22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</row>
        <row r="1114">
          <cell r="B1114" t="str">
            <v>Temple</v>
          </cell>
          <cell r="C1114" t="str">
            <v>USA &amp; Canada</v>
          </cell>
          <cell r="D1114">
            <v>0</v>
          </cell>
          <cell r="E1114">
            <v>84</v>
          </cell>
          <cell r="F1114">
            <v>86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</row>
        <row r="1115">
          <cell r="B1115" t="str">
            <v>Waco</v>
          </cell>
          <cell r="C1115" t="str">
            <v>USA &amp; Canada</v>
          </cell>
          <cell r="D1115">
            <v>0</v>
          </cell>
          <cell r="E1115">
            <v>236</v>
          </cell>
          <cell r="F1115">
            <v>253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</row>
        <row r="1116">
          <cell r="B1116" t="str">
            <v>West Austin</v>
          </cell>
          <cell r="C1116" t="str">
            <v>USA &amp; Canada</v>
          </cell>
          <cell r="D1116">
            <v>0</v>
          </cell>
          <cell r="E1116">
            <v>34</v>
          </cell>
          <cell r="F1116">
            <v>33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</row>
        <row r="1117">
          <cell r="B1117" t="str">
            <v>Yoakum</v>
          </cell>
          <cell r="C1117" t="str">
            <v>USA &amp; Canada</v>
          </cell>
          <cell r="D1117">
            <v>0</v>
          </cell>
          <cell r="E1117">
            <v>30</v>
          </cell>
          <cell r="F1117">
            <v>27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</row>
        <row r="1118">
          <cell r="B1118" t="str">
            <v>Temple-South</v>
          </cell>
          <cell r="C1118" t="str">
            <v>USA &amp; Canada</v>
          </cell>
          <cell r="D1118">
            <v>0</v>
          </cell>
          <cell r="E1118">
            <v>59</v>
          </cell>
          <cell r="F1118">
            <v>54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</row>
        <row r="1119">
          <cell r="B1119" t="str">
            <v>Killeen Heights</v>
          </cell>
          <cell r="C1119" t="str">
            <v>USA &amp; Canada</v>
          </cell>
          <cell r="D1119">
            <v>0</v>
          </cell>
          <cell r="E1119">
            <v>98</v>
          </cell>
          <cell r="F1119">
            <v>114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</row>
        <row r="1120">
          <cell r="B1120" t="str">
            <v>Austin University Area</v>
          </cell>
          <cell r="C1120" t="str">
            <v>USA &amp; Canada</v>
          </cell>
          <cell r="D1120">
            <v>0</v>
          </cell>
          <cell r="E1120">
            <v>35</v>
          </cell>
          <cell r="F1120">
            <v>36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</row>
        <row r="1121">
          <cell r="B1121" t="str">
            <v>Navarro County/Corsicana</v>
          </cell>
          <cell r="C1121" t="str">
            <v>USA &amp; Canada</v>
          </cell>
          <cell r="D1121">
            <v>0</v>
          </cell>
          <cell r="E1121">
            <v>11</v>
          </cell>
          <cell r="F1121">
            <v>13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</row>
        <row r="1122">
          <cell r="B1122" t="str">
            <v>Cedar Park</v>
          </cell>
          <cell r="C1122" t="str">
            <v>USA &amp; Canada</v>
          </cell>
          <cell r="D1122">
            <v>0</v>
          </cell>
          <cell r="E1122">
            <v>17</v>
          </cell>
          <cell r="F1122">
            <v>20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</row>
        <row r="1123">
          <cell r="B1123" t="str">
            <v>Killeen Evening</v>
          </cell>
          <cell r="C1123" t="str">
            <v>USA &amp; Canada</v>
          </cell>
          <cell r="D1123">
            <v>0</v>
          </cell>
          <cell r="E1123">
            <v>11</v>
          </cell>
          <cell r="F1123">
            <v>12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</row>
        <row r="1124">
          <cell r="B1124" t="str">
            <v>Bastrop County</v>
          </cell>
          <cell r="C1124" t="str">
            <v>USA &amp; Canada</v>
          </cell>
          <cell r="D1124">
            <v>0</v>
          </cell>
          <cell r="E1124">
            <v>40</v>
          </cell>
          <cell r="F1124">
            <v>36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</row>
        <row r="1125">
          <cell r="B1125" t="str">
            <v>Lakeway/Lake Travis</v>
          </cell>
          <cell r="C1125" t="str">
            <v>USA &amp; Canada</v>
          </cell>
          <cell r="D1125">
            <v>0</v>
          </cell>
          <cell r="E1125">
            <v>45</v>
          </cell>
          <cell r="F1125">
            <v>57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</row>
        <row r="1126">
          <cell r="B1126" t="str">
            <v>East Austin</v>
          </cell>
          <cell r="C1126" t="str">
            <v>USA &amp; Canada</v>
          </cell>
          <cell r="D1126">
            <v>0</v>
          </cell>
          <cell r="E1126">
            <v>10</v>
          </cell>
          <cell r="F1126">
            <v>12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</row>
        <row r="1127">
          <cell r="B1127" t="str">
            <v>Austin Centennial</v>
          </cell>
          <cell r="C1127" t="str">
            <v>USA &amp; Canada</v>
          </cell>
          <cell r="D1127">
            <v>0</v>
          </cell>
          <cell r="E1127">
            <v>18</v>
          </cell>
          <cell r="F1127">
            <v>18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</row>
        <row r="1128">
          <cell r="B1128" t="str">
            <v>Salado</v>
          </cell>
          <cell r="C1128" t="str">
            <v>USA &amp; Canada</v>
          </cell>
          <cell r="D1128">
            <v>0</v>
          </cell>
          <cell r="E1128">
            <v>15</v>
          </cell>
          <cell r="F1128">
            <v>18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</row>
        <row r="1129">
          <cell r="B1129" t="str">
            <v>Georgetown (Sunrise)</v>
          </cell>
          <cell r="C1129" t="str">
            <v>USA &amp; Canada</v>
          </cell>
          <cell r="D1129">
            <v>0</v>
          </cell>
          <cell r="E1129">
            <v>18</v>
          </cell>
          <cell r="F1129">
            <v>18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</row>
        <row r="1130">
          <cell r="B1130" t="str">
            <v>Pflugerville</v>
          </cell>
          <cell r="C1130" t="str">
            <v>USA &amp; Canada</v>
          </cell>
          <cell r="D1130">
            <v>0</v>
          </cell>
          <cell r="E1130">
            <v>52</v>
          </cell>
          <cell r="F1130">
            <v>55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</row>
        <row r="1131">
          <cell r="B1131" t="str">
            <v>Georgetown-Sun City</v>
          </cell>
          <cell r="C1131" t="str">
            <v>USA &amp; Canada</v>
          </cell>
          <cell r="D1131">
            <v>0</v>
          </cell>
          <cell r="E1131">
            <v>58</v>
          </cell>
          <cell r="F1131">
            <v>57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</row>
        <row r="1132">
          <cell r="B1132" t="str">
            <v>Round Rock Sunrise</v>
          </cell>
          <cell r="C1132" t="str">
            <v>USA &amp; Canada</v>
          </cell>
          <cell r="D1132">
            <v>0</v>
          </cell>
          <cell r="E1132">
            <v>19</v>
          </cell>
          <cell r="F1132">
            <v>19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</row>
        <row r="1133">
          <cell r="B1133" t="str">
            <v>Austin Capitol</v>
          </cell>
          <cell r="C1133" t="str">
            <v>USA &amp; Canada</v>
          </cell>
          <cell r="D1133">
            <v>0</v>
          </cell>
          <cell r="E1133">
            <v>20</v>
          </cell>
          <cell r="F1133">
            <v>21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</row>
        <row r="1134">
          <cell r="B1134" t="str">
            <v>Lexington</v>
          </cell>
          <cell r="C1134" t="str">
            <v>USA &amp; Canada</v>
          </cell>
          <cell r="D1134">
            <v>0</v>
          </cell>
          <cell r="E1134">
            <v>9</v>
          </cell>
          <cell r="F1134">
            <v>13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</row>
        <row r="1135">
          <cell r="B1135" t="str">
            <v>Marble Falls Daybreak</v>
          </cell>
          <cell r="C1135" t="str">
            <v>USA &amp; Canada</v>
          </cell>
          <cell r="D1135">
            <v>0</v>
          </cell>
          <cell r="E1135">
            <v>21</v>
          </cell>
          <cell r="F1135">
            <v>25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</row>
        <row r="1136">
          <cell r="B1136" t="str">
            <v>Hutto</v>
          </cell>
          <cell r="C1136" t="str">
            <v>USA &amp; Canada</v>
          </cell>
          <cell r="D1136">
            <v>0</v>
          </cell>
          <cell r="E1136">
            <v>18</v>
          </cell>
          <cell r="F1136">
            <v>21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</row>
        <row r="1137">
          <cell r="B1137" t="str">
            <v>Austin Cosmopolitan</v>
          </cell>
          <cell r="C1137" t="str">
            <v>USA &amp; Canada</v>
          </cell>
          <cell r="D1137">
            <v>0</v>
          </cell>
          <cell r="E1137">
            <v>33</v>
          </cell>
          <cell r="F1137">
            <v>33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</row>
        <row r="1138">
          <cell r="B1138" t="str">
            <v>Cedar Creek</v>
          </cell>
          <cell r="C1138" t="str">
            <v>USA &amp; Canada</v>
          </cell>
          <cell r="D1138">
            <v>0</v>
          </cell>
          <cell r="E1138">
            <v>13</v>
          </cell>
          <cell r="F1138">
            <v>5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B1139" t="str">
            <v>Harker Heights</v>
          </cell>
          <cell r="C1139" t="str">
            <v>USA &amp; Canada</v>
          </cell>
          <cell r="D1139">
            <v>0</v>
          </cell>
          <cell r="E1139">
            <v>79</v>
          </cell>
          <cell r="F1139">
            <v>80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B1140" t="str">
            <v>Bee Cave-Spicewood</v>
          </cell>
          <cell r="C1140" t="str">
            <v>USA &amp; Canada</v>
          </cell>
          <cell r="D1140">
            <v>0</v>
          </cell>
          <cell r="E1140">
            <v>8</v>
          </cell>
          <cell r="F1140">
            <v>0</v>
          </cell>
          <cell r="G1140">
            <v>0</v>
          </cell>
          <cell r="H1140" t="str">
            <v xml:space="preserve"> Club Merged</v>
          </cell>
          <cell r="I1140">
            <v>0</v>
          </cell>
          <cell r="J1140" t="str">
            <v>02-Sep-2017</v>
          </cell>
        </row>
        <row r="1141">
          <cell r="B1141" t="str">
            <v>E-Club of 5870</v>
          </cell>
          <cell r="C1141" t="str">
            <v>USA &amp; Canada</v>
          </cell>
          <cell r="D1141">
            <v>0</v>
          </cell>
          <cell r="E1141">
            <v>22</v>
          </cell>
          <cell r="F1141">
            <v>27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B1142">
            <v>0</v>
          </cell>
          <cell r="C1142">
            <v>0</v>
          </cell>
          <cell r="D1142">
            <v>0</v>
          </cell>
          <cell r="E1142">
            <v>2511</v>
          </cell>
          <cell r="F1142">
            <v>2578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4"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</row>
        <row r="1145">
          <cell r="B1145" t="str">
            <v>Club Name</v>
          </cell>
          <cell r="C1145" t="str">
            <v>Region 14 Name</v>
          </cell>
          <cell r="D1145">
            <v>0</v>
          </cell>
          <cell r="E1145" t="str">
            <v>Member Count @ 1 July</v>
          </cell>
          <cell r="F1145" t="str">
            <v>Member Count @ Current</v>
          </cell>
          <cell r="G1145">
            <v>0</v>
          </cell>
          <cell r="H1145" t="str">
            <v>Termination Reason</v>
          </cell>
          <cell r="I1145">
            <v>0</v>
          </cell>
          <cell r="J1145" t="str">
            <v>Termination Date</v>
          </cell>
        </row>
        <row r="1146"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</row>
        <row r="1147"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</row>
        <row r="1149">
          <cell r="B1149">
            <v>0</v>
          </cell>
          <cell r="C1149">
            <v>0</v>
          </cell>
          <cell r="D1149" t="str">
            <v>Member at 1 July</v>
          </cell>
          <cell r="E1149">
            <v>0</v>
          </cell>
          <cell r="F1149">
            <v>0</v>
          </cell>
          <cell r="G1149" t="str">
            <v>Member @ Current</v>
          </cell>
          <cell r="H1149">
            <v>0</v>
          </cell>
          <cell r="I1149" t="str">
            <v>Net Change from 1 July</v>
          </cell>
          <cell r="J1149">
            <v>0</v>
          </cell>
        </row>
        <row r="1150">
          <cell r="B1150">
            <v>0</v>
          </cell>
          <cell r="C1150">
            <v>0</v>
          </cell>
          <cell r="D1150">
            <v>2511</v>
          </cell>
          <cell r="E1150">
            <v>0</v>
          </cell>
          <cell r="F1150">
            <v>0</v>
          </cell>
          <cell r="G1150">
            <v>2578</v>
          </cell>
          <cell r="H1150">
            <v>0</v>
          </cell>
          <cell r="I1150">
            <v>67</v>
          </cell>
          <cell r="J1150">
            <v>0</v>
          </cell>
        </row>
        <row r="1152"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</row>
        <row r="1153">
          <cell r="B1153" t="str">
            <v>Club Name</v>
          </cell>
          <cell r="C1153" t="str">
            <v>Region 14 Name</v>
          </cell>
          <cell r="D1153">
            <v>0</v>
          </cell>
          <cell r="E1153" t="str">
            <v>Member Count @ 1 July</v>
          </cell>
          <cell r="F1153" t="str">
            <v>Member Count @ Current</v>
          </cell>
          <cell r="G1153">
            <v>0</v>
          </cell>
          <cell r="H1153" t="str">
            <v>Termination Reason</v>
          </cell>
          <cell r="I1153">
            <v>0</v>
          </cell>
          <cell r="J1153" t="str">
            <v>Termination Date</v>
          </cell>
        </row>
        <row r="1154">
          <cell r="B1154" t="str">
            <v>Alvin</v>
          </cell>
          <cell r="C1154" t="str">
            <v>USA &amp; Canada</v>
          </cell>
          <cell r="D1154">
            <v>0</v>
          </cell>
          <cell r="E1154">
            <v>36</v>
          </cell>
          <cell r="F1154">
            <v>32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</row>
        <row r="1155">
          <cell r="B1155" t="str">
            <v>Angleton</v>
          </cell>
          <cell r="C1155" t="str">
            <v>USA &amp; Canada</v>
          </cell>
          <cell r="D1155">
            <v>0</v>
          </cell>
          <cell r="E1155">
            <v>25</v>
          </cell>
          <cell r="F1155">
            <v>28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</row>
        <row r="1156">
          <cell r="B1156" t="str">
            <v>Bay City</v>
          </cell>
          <cell r="C1156" t="str">
            <v>USA &amp; Canada</v>
          </cell>
          <cell r="D1156">
            <v>0</v>
          </cell>
          <cell r="E1156">
            <v>30</v>
          </cell>
          <cell r="F1156">
            <v>29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</row>
        <row r="1157">
          <cell r="B1157" t="str">
            <v>Baytown</v>
          </cell>
          <cell r="C1157" t="str">
            <v>USA &amp; Canada</v>
          </cell>
          <cell r="D1157">
            <v>0</v>
          </cell>
          <cell r="E1157">
            <v>96</v>
          </cell>
          <cell r="F1157">
            <v>105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</row>
        <row r="1158">
          <cell r="B1158" t="str">
            <v>Bellaire-Southwest Houston</v>
          </cell>
          <cell r="C1158" t="str">
            <v>USA &amp; Canada</v>
          </cell>
          <cell r="D1158">
            <v>0</v>
          </cell>
          <cell r="E1158">
            <v>50</v>
          </cell>
          <cell r="F1158">
            <v>48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</row>
        <row r="1159">
          <cell r="B1159" t="str">
            <v>Brazosport</v>
          </cell>
          <cell r="C1159" t="str">
            <v>USA &amp; Canada</v>
          </cell>
          <cell r="D1159">
            <v>0</v>
          </cell>
          <cell r="E1159">
            <v>87</v>
          </cell>
          <cell r="F1159">
            <v>91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</row>
        <row r="1160">
          <cell r="B1160" t="str">
            <v>Brenham</v>
          </cell>
          <cell r="C1160" t="str">
            <v>USA &amp; Canada</v>
          </cell>
          <cell r="D1160">
            <v>0</v>
          </cell>
          <cell r="E1160">
            <v>48</v>
          </cell>
          <cell r="F1160">
            <v>46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</row>
        <row r="1161">
          <cell r="B1161" t="str">
            <v>Columbus</v>
          </cell>
          <cell r="C1161" t="str">
            <v>USA &amp; Canada</v>
          </cell>
          <cell r="D1161">
            <v>0</v>
          </cell>
          <cell r="E1161">
            <v>17</v>
          </cell>
          <cell r="F1161">
            <v>18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</row>
        <row r="1162">
          <cell r="B1162" t="str">
            <v>Cypress-Fairbanks</v>
          </cell>
          <cell r="C1162" t="str">
            <v>USA &amp; Canada</v>
          </cell>
          <cell r="D1162">
            <v>0</v>
          </cell>
          <cell r="E1162">
            <v>25</v>
          </cell>
          <cell r="F1162">
            <v>27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</row>
        <row r="1163">
          <cell r="B1163" t="str">
            <v>Deer Park</v>
          </cell>
          <cell r="C1163" t="str">
            <v>USA &amp; Canada</v>
          </cell>
          <cell r="D1163">
            <v>0</v>
          </cell>
          <cell r="E1163">
            <v>36</v>
          </cell>
          <cell r="F1163">
            <v>37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</row>
        <row r="1164">
          <cell r="B1164" t="str">
            <v>El Campo</v>
          </cell>
          <cell r="C1164" t="str">
            <v>USA &amp; Canada</v>
          </cell>
          <cell r="D1164">
            <v>0</v>
          </cell>
          <cell r="E1164">
            <v>99</v>
          </cell>
          <cell r="F1164">
            <v>102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</row>
        <row r="1165">
          <cell r="B1165" t="str">
            <v>Galena Park/Jacinto City</v>
          </cell>
          <cell r="C1165" t="str">
            <v>USA &amp; Canada</v>
          </cell>
          <cell r="D1165">
            <v>0</v>
          </cell>
          <cell r="E1165">
            <v>25</v>
          </cell>
          <cell r="F1165">
            <v>26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</row>
        <row r="1166">
          <cell r="B1166" t="str">
            <v>Gulfway-Hobby Airport (Houston)</v>
          </cell>
          <cell r="C1166" t="str">
            <v>USA &amp; Canada</v>
          </cell>
          <cell r="D1166">
            <v>0</v>
          </cell>
          <cell r="E1166">
            <v>15</v>
          </cell>
          <cell r="F1166">
            <v>17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</row>
        <row r="1167">
          <cell r="B1167" t="str">
            <v>Harrisburg (Houston)</v>
          </cell>
          <cell r="C1167" t="str">
            <v>USA &amp; Canada</v>
          </cell>
          <cell r="D1167">
            <v>0</v>
          </cell>
          <cell r="E1167">
            <v>47</v>
          </cell>
          <cell r="F1167">
            <v>41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</row>
        <row r="1168">
          <cell r="B1168" t="str">
            <v>Highlands</v>
          </cell>
          <cell r="C1168" t="str">
            <v>USA &amp; Canada</v>
          </cell>
          <cell r="D1168">
            <v>0</v>
          </cell>
          <cell r="E1168">
            <v>22</v>
          </cell>
          <cell r="F1168">
            <v>23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</row>
        <row r="1169">
          <cell r="B1169" t="str">
            <v>Houston</v>
          </cell>
          <cell r="C1169" t="str">
            <v>USA &amp; Canada</v>
          </cell>
          <cell r="D1169">
            <v>0</v>
          </cell>
          <cell r="E1169">
            <v>157</v>
          </cell>
          <cell r="F1169">
            <v>144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</row>
        <row r="1170">
          <cell r="B1170" t="str">
            <v>Houston Heights</v>
          </cell>
          <cell r="C1170" t="str">
            <v>USA &amp; Canada</v>
          </cell>
          <cell r="D1170">
            <v>0</v>
          </cell>
          <cell r="E1170">
            <v>46</v>
          </cell>
          <cell r="F1170">
            <v>42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</row>
        <row r="1171">
          <cell r="B1171" t="str">
            <v>Humble</v>
          </cell>
          <cell r="C1171" t="str">
            <v>USA &amp; Canada</v>
          </cell>
          <cell r="D1171">
            <v>0</v>
          </cell>
          <cell r="E1171">
            <v>86</v>
          </cell>
          <cell r="F1171">
            <v>87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</row>
        <row r="1172">
          <cell r="B1172" t="str">
            <v>Katy</v>
          </cell>
          <cell r="C1172" t="str">
            <v>USA &amp; Canada</v>
          </cell>
          <cell r="D1172">
            <v>0</v>
          </cell>
          <cell r="E1172">
            <v>69</v>
          </cell>
          <cell r="F1172">
            <v>65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</row>
        <row r="1173">
          <cell r="B1173" t="str">
            <v>La Porte</v>
          </cell>
          <cell r="C1173" t="str">
            <v>USA &amp; Canada</v>
          </cell>
          <cell r="D1173">
            <v>0</v>
          </cell>
          <cell r="E1173">
            <v>32</v>
          </cell>
          <cell r="F1173">
            <v>35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</row>
        <row r="1174">
          <cell r="B1174" t="str">
            <v>Memorial-Spring Branch (Houston)</v>
          </cell>
          <cell r="C1174" t="str">
            <v>USA &amp; Canada</v>
          </cell>
          <cell r="D1174">
            <v>0</v>
          </cell>
          <cell r="E1174">
            <v>62</v>
          </cell>
          <cell r="F1174">
            <v>64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</row>
        <row r="1175">
          <cell r="B1175" t="str">
            <v>North Shore (Houston)</v>
          </cell>
          <cell r="C1175" t="str">
            <v>USA &amp; Canada</v>
          </cell>
          <cell r="D1175">
            <v>0</v>
          </cell>
          <cell r="E1175">
            <v>76</v>
          </cell>
          <cell r="F1175">
            <v>73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</row>
        <row r="1176">
          <cell r="B1176" t="str">
            <v>Oyster Creek</v>
          </cell>
          <cell r="C1176" t="str">
            <v>USA &amp; Canada</v>
          </cell>
          <cell r="D1176">
            <v>0</v>
          </cell>
          <cell r="E1176">
            <v>19</v>
          </cell>
          <cell r="F1176">
            <v>17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</row>
        <row r="1177">
          <cell r="B1177" t="str">
            <v>Palacios</v>
          </cell>
          <cell r="C1177" t="str">
            <v>USA &amp; Canada</v>
          </cell>
          <cell r="D1177">
            <v>0</v>
          </cell>
          <cell r="E1177">
            <v>18</v>
          </cell>
          <cell r="F1177">
            <v>18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</row>
        <row r="1178">
          <cell r="B1178" t="str">
            <v>Pasadena</v>
          </cell>
          <cell r="C1178" t="str">
            <v>USA &amp; Canada</v>
          </cell>
          <cell r="D1178">
            <v>0</v>
          </cell>
          <cell r="E1178">
            <v>83</v>
          </cell>
          <cell r="F1178">
            <v>85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</row>
        <row r="1179">
          <cell r="B1179" t="str">
            <v>Pearland</v>
          </cell>
          <cell r="C1179" t="str">
            <v>USA &amp; Canada</v>
          </cell>
          <cell r="D1179">
            <v>0</v>
          </cell>
          <cell r="E1179">
            <v>21</v>
          </cell>
          <cell r="F1179">
            <v>22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</row>
        <row r="1180">
          <cell r="B1180" t="str">
            <v>Richmond</v>
          </cell>
          <cell r="C1180" t="str">
            <v>USA &amp; Canada</v>
          </cell>
          <cell r="D1180">
            <v>0</v>
          </cell>
          <cell r="E1180">
            <v>45</v>
          </cell>
          <cell r="F1180">
            <v>44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</row>
        <row r="1181">
          <cell r="B1181" t="str">
            <v>Galleria River Oaks (Houston)</v>
          </cell>
          <cell r="C1181" t="str">
            <v>USA &amp; Canada</v>
          </cell>
          <cell r="D1181">
            <v>0</v>
          </cell>
          <cell r="E1181">
            <v>25</v>
          </cell>
          <cell r="F1181">
            <v>20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</row>
        <row r="1182">
          <cell r="B1182" t="str">
            <v>Rosenberg</v>
          </cell>
          <cell r="C1182" t="str">
            <v>USA &amp; Canada</v>
          </cell>
          <cell r="D1182">
            <v>0</v>
          </cell>
          <cell r="E1182">
            <v>23</v>
          </cell>
          <cell r="F1182">
            <v>23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</row>
        <row r="1183">
          <cell r="B1183" t="str">
            <v>Sealy</v>
          </cell>
          <cell r="C1183" t="str">
            <v>USA &amp; Canada</v>
          </cell>
          <cell r="D1183">
            <v>0</v>
          </cell>
          <cell r="E1183">
            <v>18</v>
          </cell>
          <cell r="F1183">
            <v>17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</row>
        <row r="1184">
          <cell r="B1184" t="str">
            <v>Sharpstown (Houston)</v>
          </cell>
          <cell r="C1184" t="str">
            <v>USA &amp; Canada</v>
          </cell>
          <cell r="D1184">
            <v>0</v>
          </cell>
          <cell r="E1184">
            <v>18</v>
          </cell>
          <cell r="F1184">
            <v>17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</row>
        <row r="1185">
          <cell r="B1185" t="str">
            <v>Hermann Park-Houston</v>
          </cell>
          <cell r="C1185" t="str">
            <v>USA &amp; Canada</v>
          </cell>
          <cell r="D1185">
            <v>0</v>
          </cell>
          <cell r="E1185">
            <v>22</v>
          </cell>
          <cell r="F1185">
            <v>21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</row>
        <row r="1186">
          <cell r="B1186" t="str">
            <v>Pasadena-South</v>
          </cell>
          <cell r="C1186" t="str">
            <v>USA &amp; Canada</v>
          </cell>
          <cell r="D1186">
            <v>0</v>
          </cell>
          <cell r="E1186">
            <v>25</v>
          </cell>
          <cell r="F1186">
            <v>25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</row>
        <row r="1187">
          <cell r="B1187" t="str">
            <v>Space Center (Houston)</v>
          </cell>
          <cell r="C1187" t="str">
            <v>USA &amp; Canada</v>
          </cell>
          <cell r="D1187">
            <v>0</v>
          </cell>
          <cell r="E1187">
            <v>92</v>
          </cell>
          <cell r="F1187">
            <v>82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B1188" t="str">
            <v>Sweeny</v>
          </cell>
          <cell r="C1188" t="str">
            <v>USA &amp; Canada</v>
          </cell>
          <cell r="D1188">
            <v>0</v>
          </cell>
          <cell r="E1188">
            <v>24</v>
          </cell>
          <cell r="F1188">
            <v>21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B1189" t="str">
            <v>Tomball</v>
          </cell>
          <cell r="C1189" t="str">
            <v>USA &amp; Canada</v>
          </cell>
          <cell r="D1189">
            <v>0</v>
          </cell>
          <cell r="E1189">
            <v>61</v>
          </cell>
          <cell r="F1189">
            <v>57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B1190" t="str">
            <v>University Area of Houston</v>
          </cell>
          <cell r="C1190" t="str">
            <v>USA &amp; Canada</v>
          </cell>
          <cell r="D1190">
            <v>0</v>
          </cell>
          <cell r="E1190">
            <v>42</v>
          </cell>
          <cell r="F1190">
            <v>46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B1191" t="str">
            <v>Weimar</v>
          </cell>
          <cell r="C1191" t="str">
            <v>USA &amp; Canada</v>
          </cell>
          <cell r="D1191">
            <v>0</v>
          </cell>
          <cell r="E1191">
            <v>21</v>
          </cell>
          <cell r="F1191">
            <v>21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B1192" t="str">
            <v>Houston Westchase</v>
          </cell>
          <cell r="C1192" t="str">
            <v>USA &amp; Canada</v>
          </cell>
          <cell r="D1192">
            <v>0</v>
          </cell>
          <cell r="E1192">
            <v>14</v>
          </cell>
          <cell r="F1192">
            <v>13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</row>
        <row r="1193">
          <cell r="B1193" t="str">
            <v>West Columbia</v>
          </cell>
          <cell r="C1193" t="str">
            <v>USA &amp; Canada</v>
          </cell>
          <cell r="D1193">
            <v>0</v>
          </cell>
          <cell r="E1193">
            <v>29</v>
          </cell>
          <cell r="F1193">
            <v>29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</row>
        <row r="1194">
          <cell r="B1194" t="str">
            <v>Wharton</v>
          </cell>
          <cell r="C1194" t="str">
            <v>USA &amp; Canada</v>
          </cell>
          <cell r="D1194">
            <v>0</v>
          </cell>
          <cell r="E1194">
            <v>45</v>
          </cell>
          <cell r="F1194">
            <v>46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</row>
        <row r="1195">
          <cell r="B1195" t="str">
            <v>Willowbrook (Houston)</v>
          </cell>
          <cell r="C1195" t="str">
            <v>USA &amp; Canada</v>
          </cell>
          <cell r="D1195">
            <v>0</v>
          </cell>
          <cell r="E1195">
            <v>22</v>
          </cell>
          <cell r="F1195">
            <v>19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</row>
        <row r="1196">
          <cell r="B1196" t="str">
            <v>Fort Bend County (Sugar Land)</v>
          </cell>
          <cell r="C1196" t="str">
            <v>USA &amp; Canada</v>
          </cell>
          <cell r="D1196">
            <v>0</v>
          </cell>
          <cell r="E1196">
            <v>3</v>
          </cell>
          <cell r="F1196">
            <v>4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</row>
        <row r="1197">
          <cell r="B1197" t="str">
            <v>Sugar Land</v>
          </cell>
          <cell r="C1197" t="str">
            <v>USA &amp; Canada</v>
          </cell>
          <cell r="D1197">
            <v>0</v>
          </cell>
          <cell r="E1197">
            <v>72</v>
          </cell>
          <cell r="F1197">
            <v>72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</row>
        <row r="1198">
          <cell r="B1198" t="str">
            <v>Seabrook</v>
          </cell>
          <cell r="C1198" t="str">
            <v>USA &amp; Canada</v>
          </cell>
          <cell r="D1198">
            <v>0</v>
          </cell>
          <cell r="E1198">
            <v>57</v>
          </cell>
          <cell r="F1198">
            <v>60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</row>
        <row r="1199">
          <cell r="B1199" t="str">
            <v>Bear Creek-Copperfield</v>
          </cell>
          <cell r="C1199" t="str">
            <v>USA &amp; Canada</v>
          </cell>
          <cell r="D1199">
            <v>0</v>
          </cell>
          <cell r="E1199">
            <v>19</v>
          </cell>
          <cell r="F1199">
            <v>21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</row>
        <row r="1200">
          <cell r="B1200" t="str">
            <v>Champions Sunrise (Houston)</v>
          </cell>
          <cell r="C1200" t="str">
            <v>USA &amp; Canada</v>
          </cell>
          <cell r="D1200">
            <v>0</v>
          </cell>
          <cell r="E1200">
            <v>13</v>
          </cell>
          <cell r="F1200">
            <v>10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</row>
        <row r="1201">
          <cell r="B1201" t="str">
            <v>West U (Houston)</v>
          </cell>
          <cell r="C1201" t="str">
            <v>USA &amp; Canada</v>
          </cell>
          <cell r="D1201">
            <v>0</v>
          </cell>
          <cell r="E1201">
            <v>108</v>
          </cell>
          <cell r="F1201">
            <v>109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</row>
        <row r="1202">
          <cell r="B1202" t="str">
            <v>Washington County</v>
          </cell>
          <cell r="C1202" t="str">
            <v>USA &amp; Canada</v>
          </cell>
          <cell r="D1202">
            <v>0</v>
          </cell>
          <cell r="E1202">
            <v>92</v>
          </cell>
          <cell r="F1202">
            <v>86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</row>
        <row r="1203">
          <cell r="B1203" t="str">
            <v>Cinco Ranch</v>
          </cell>
          <cell r="C1203" t="str">
            <v>USA &amp; Canada</v>
          </cell>
          <cell r="D1203">
            <v>0</v>
          </cell>
          <cell r="E1203">
            <v>20</v>
          </cell>
          <cell r="F1203">
            <v>17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</row>
        <row r="1204">
          <cell r="B1204" t="str">
            <v>Kingwood</v>
          </cell>
          <cell r="C1204" t="str">
            <v>USA &amp; Canada</v>
          </cell>
          <cell r="D1204">
            <v>0</v>
          </cell>
          <cell r="E1204">
            <v>20</v>
          </cell>
          <cell r="F1204">
            <v>18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</row>
        <row r="1205">
          <cell r="B1205" t="str">
            <v>288 Corridor (Pearland)</v>
          </cell>
          <cell r="C1205" t="str">
            <v>USA &amp; Canada</v>
          </cell>
          <cell r="D1205">
            <v>0</v>
          </cell>
          <cell r="E1205">
            <v>25</v>
          </cell>
          <cell r="F1205">
            <v>23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</row>
        <row r="1206">
          <cell r="B1206" t="str">
            <v>Danbury</v>
          </cell>
          <cell r="C1206" t="str">
            <v>USA &amp; Canada</v>
          </cell>
          <cell r="D1206">
            <v>0</v>
          </cell>
          <cell r="E1206">
            <v>19</v>
          </cell>
          <cell r="F1206">
            <v>18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</row>
        <row r="1207">
          <cell r="B1207" t="str">
            <v>The Texas Gulf Coast After 5 (Lake Jackson)</v>
          </cell>
          <cell r="C1207" t="str">
            <v>USA &amp; Canada</v>
          </cell>
          <cell r="D1207">
            <v>0</v>
          </cell>
          <cell r="E1207">
            <v>17</v>
          </cell>
          <cell r="F1207">
            <v>21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</row>
        <row r="1208">
          <cell r="B1208" t="str">
            <v>Houston Skyline</v>
          </cell>
          <cell r="C1208" t="str">
            <v>USA &amp; Canada</v>
          </cell>
          <cell r="D1208">
            <v>0</v>
          </cell>
          <cell r="E1208">
            <v>39</v>
          </cell>
          <cell r="F1208">
            <v>41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</row>
        <row r="1209">
          <cell r="B1209" t="str">
            <v>Waller County</v>
          </cell>
          <cell r="C1209" t="str">
            <v>USA &amp; Canada</v>
          </cell>
          <cell r="D1209">
            <v>0</v>
          </cell>
          <cell r="E1209">
            <v>12</v>
          </cell>
          <cell r="F1209">
            <v>10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</row>
        <row r="1210">
          <cell r="B1210" t="str">
            <v>Houston Northwest Sunset</v>
          </cell>
          <cell r="C1210" t="str">
            <v>USA &amp; Canada</v>
          </cell>
          <cell r="D1210">
            <v>0</v>
          </cell>
          <cell r="E1210">
            <v>13</v>
          </cell>
          <cell r="F1210">
            <v>12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</row>
        <row r="1211">
          <cell r="B1211" t="str">
            <v>Alvin Sunrise</v>
          </cell>
          <cell r="C1211" t="str">
            <v>USA &amp; Canada</v>
          </cell>
          <cell r="D1211">
            <v>0</v>
          </cell>
          <cell r="E1211">
            <v>33</v>
          </cell>
          <cell r="F1211">
            <v>32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</row>
        <row r="1212">
          <cell r="B1212" t="str">
            <v>E-Club of Houston</v>
          </cell>
          <cell r="C1212" t="str">
            <v>USA &amp; Canada</v>
          </cell>
          <cell r="D1212">
            <v>0</v>
          </cell>
          <cell r="E1212">
            <v>62</v>
          </cell>
          <cell r="F1212">
            <v>56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</row>
        <row r="1213">
          <cell r="B1213" t="str">
            <v>Brazos River, Fulshear</v>
          </cell>
          <cell r="C1213" t="str">
            <v>USA &amp; Canada</v>
          </cell>
          <cell r="D1213">
            <v>0</v>
          </cell>
          <cell r="E1213">
            <v>30</v>
          </cell>
          <cell r="F1213">
            <v>32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</row>
        <row r="1214">
          <cell r="B1214" t="str">
            <v>Houston Energy Corridor</v>
          </cell>
          <cell r="C1214" t="str">
            <v>USA &amp; Canada</v>
          </cell>
          <cell r="D1214">
            <v>0</v>
          </cell>
          <cell r="E1214">
            <v>37</v>
          </cell>
          <cell r="F1214">
            <v>32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</row>
        <row r="1215">
          <cell r="B1215">
            <v>0</v>
          </cell>
          <cell r="C1215">
            <v>0</v>
          </cell>
          <cell r="D1215">
            <v>0</v>
          </cell>
          <cell r="E1215">
            <v>2544</v>
          </cell>
          <cell r="F1215">
            <v>2497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</row>
        <row r="1217"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</row>
        <row r="1218">
          <cell r="B1218" t="str">
            <v>Club Name</v>
          </cell>
          <cell r="C1218" t="str">
            <v>Region 14 Name</v>
          </cell>
          <cell r="D1218">
            <v>0</v>
          </cell>
          <cell r="E1218" t="str">
            <v>Member Count @ 1 July</v>
          </cell>
          <cell r="F1218" t="str">
            <v>Member Count @ Current</v>
          </cell>
          <cell r="G1218">
            <v>0</v>
          </cell>
          <cell r="H1218" t="str">
            <v>Termination Reason</v>
          </cell>
          <cell r="I1218">
            <v>0</v>
          </cell>
          <cell r="J1218" t="str">
            <v>Termination Date</v>
          </cell>
        </row>
        <row r="1219"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</row>
        <row r="1220"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</row>
        <row r="1222">
          <cell r="B1222">
            <v>0</v>
          </cell>
          <cell r="C1222">
            <v>0</v>
          </cell>
          <cell r="D1222" t="str">
            <v>Member at 1 July</v>
          </cell>
          <cell r="E1222">
            <v>0</v>
          </cell>
          <cell r="F1222">
            <v>0</v>
          </cell>
          <cell r="G1222" t="str">
            <v>Member @ Current</v>
          </cell>
          <cell r="H1222">
            <v>0</v>
          </cell>
          <cell r="I1222" t="str">
            <v>Net Change from 1 July</v>
          </cell>
          <cell r="J1222">
            <v>0</v>
          </cell>
        </row>
        <row r="1223">
          <cell r="B1223">
            <v>0</v>
          </cell>
          <cell r="C1223">
            <v>0</v>
          </cell>
          <cell r="D1223">
            <v>2544</v>
          </cell>
          <cell r="E1223">
            <v>0</v>
          </cell>
          <cell r="F1223">
            <v>0</v>
          </cell>
          <cell r="G1223">
            <v>2497</v>
          </cell>
          <cell r="H1223">
            <v>0</v>
          </cell>
          <cell r="I1223">
            <v>-47</v>
          </cell>
          <cell r="J1223">
            <v>0</v>
          </cell>
        </row>
        <row r="1225"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</row>
        <row r="1226">
          <cell r="B1226" t="str">
            <v>Club Name</v>
          </cell>
          <cell r="C1226" t="str">
            <v>Region 14 Name</v>
          </cell>
          <cell r="D1226">
            <v>0</v>
          </cell>
          <cell r="E1226" t="str">
            <v>Member Count @ 1 July</v>
          </cell>
          <cell r="F1226" t="str">
            <v>Member Count @ Current</v>
          </cell>
          <cell r="G1226">
            <v>0</v>
          </cell>
          <cell r="H1226" t="str">
            <v>Termination Reason</v>
          </cell>
          <cell r="I1226">
            <v>0</v>
          </cell>
          <cell r="J1226" t="str">
            <v>Termination Date</v>
          </cell>
        </row>
        <row r="1227">
          <cell r="B1227" t="str">
            <v>Beaumont</v>
          </cell>
          <cell r="C1227" t="str">
            <v>USA &amp; Canada</v>
          </cell>
          <cell r="D1227">
            <v>0</v>
          </cell>
          <cell r="E1227">
            <v>231</v>
          </cell>
          <cell r="F1227">
            <v>239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</row>
        <row r="1228">
          <cell r="B1228" t="str">
            <v>Bridge City-Orangefield</v>
          </cell>
          <cell r="C1228" t="str">
            <v>USA &amp; Canada</v>
          </cell>
          <cell r="D1228">
            <v>0</v>
          </cell>
          <cell r="E1228">
            <v>30</v>
          </cell>
          <cell r="F1228">
            <v>30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</row>
        <row r="1229">
          <cell r="B1229" t="str">
            <v>Bryan</v>
          </cell>
          <cell r="C1229" t="str">
            <v>USA &amp; Canada</v>
          </cell>
          <cell r="D1229">
            <v>0</v>
          </cell>
          <cell r="E1229">
            <v>104</v>
          </cell>
          <cell r="F1229">
            <v>115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</row>
        <row r="1230">
          <cell r="B1230" t="str">
            <v>College Station</v>
          </cell>
          <cell r="C1230" t="str">
            <v>USA &amp; Canada</v>
          </cell>
          <cell r="D1230">
            <v>0</v>
          </cell>
          <cell r="E1230">
            <v>45</v>
          </cell>
          <cell r="F1230">
            <v>42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</row>
        <row r="1231">
          <cell r="B1231" t="str">
            <v>Center</v>
          </cell>
          <cell r="C1231" t="str">
            <v>USA &amp; Canada</v>
          </cell>
          <cell r="D1231">
            <v>0</v>
          </cell>
          <cell r="E1231">
            <v>44</v>
          </cell>
          <cell r="F1231">
            <v>43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</row>
        <row r="1232">
          <cell r="B1232" t="str">
            <v>Cleveland</v>
          </cell>
          <cell r="C1232" t="str">
            <v>USA &amp; Canada</v>
          </cell>
          <cell r="D1232">
            <v>0</v>
          </cell>
          <cell r="E1232">
            <v>29</v>
          </cell>
          <cell r="F1232">
            <v>28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</row>
        <row r="1233">
          <cell r="B1233" t="str">
            <v>Conroe</v>
          </cell>
          <cell r="C1233" t="str">
            <v>USA &amp; Canada</v>
          </cell>
          <cell r="D1233">
            <v>0</v>
          </cell>
          <cell r="E1233">
            <v>45</v>
          </cell>
          <cell r="F1233">
            <v>48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</row>
        <row r="1234">
          <cell r="B1234" t="str">
            <v>Crockett</v>
          </cell>
          <cell r="C1234" t="str">
            <v>USA &amp; Canada</v>
          </cell>
          <cell r="D1234">
            <v>0</v>
          </cell>
          <cell r="E1234">
            <v>31</v>
          </cell>
          <cell r="F1234">
            <v>31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</row>
        <row r="1235">
          <cell r="B1235" t="str">
            <v>Dayton</v>
          </cell>
          <cell r="C1235" t="str">
            <v>USA &amp; Canada</v>
          </cell>
          <cell r="D1235">
            <v>0</v>
          </cell>
          <cell r="E1235">
            <v>25</v>
          </cell>
          <cell r="F1235">
            <v>29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</row>
        <row r="1236">
          <cell r="B1236" t="str">
            <v>Dickinson</v>
          </cell>
          <cell r="C1236" t="str">
            <v>USA &amp; Canada</v>
          </cell>
          <cell r="D1236">
            <v>0</v>
          </cell>
          <cell r="E1236">
            <v>38</v>
          </cell>
          <cell r="F1236">
            <v>41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</row>
        <row r="1237">
          <cell r="B1237" t="str">
            <v>Friendswood</v>
          </cell>
          <cell r="C1237" t="str">
            <v>USA &amp; Canada</v>
          </cell>
          <cell r="D1237">
            <v>0</v>
          </cell>
          <cell r="E1237">
            <v>61</v>
          </cell>
          <cell r="F1237">
            <v>60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B1238" t="str">
            <v>Galveston</v>
          </cell>
          <cell r="C1238" t="str">
            <v>USA &amp; Canada</v>
          </cell>
          <cell r="D1238">
            <v>0</v>
          </cell>
          <cell r="E1238">
            <v>102</v>
          </cell>
          <cell r="F1238">
            <v>100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B1239" t="str">
            <v>Galveston Island</v>
          </cell>
          <cell r="C1239" t="str">
            <v>USA &amp; Canada</v>
          </cell>
          <cell r="D1239">
            <v>0</v>
          </cell>
          <cell r="E1239">
            <v>56</v>
          </cell>
          <cell r="F1239">
            <v>53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</row>
        <row r="1240">
          <cell r="B1240" t="str">
            <v>Huntsville</v>
          </cell>
          <cell r="C1240" t="str">
            <v>USA &amp; Canada</v>
          </cell>
          <cell r="D1240">
            <v>0</v>
          </cell>
          <cell r="E1240">
            <v>79</v>
          </cell>
          <cell r="F1240">
            <v>79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</row>
        <row r="1241">
          <cell r="B1241" t="str">
            <v>The Mainland (La Marque)</v>
          </cell>
          <cell r="C1241" t="str">
            <v>USA &amp; Canada</v>
          </cell>
          <cell r="D1241">
            <v>0</v>
          </cell>
          <cell r="E1241">
            <v>29</v>
          </cell>
          <cell r="F1241">
            <v>30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</row>
        <row r="1242">
          <cell r="B1242" t="str">
            <v>League City</v>
          </cell>
          <cell r="C1242" t="str">
            <v>USA &amp; Canada</v>
          </cell>
          <cell r="D1242">
            <v>0</v>
          </cell>
          <cell r="E1242">
            <v>32</v>
          </cell>
          <cell r="F1242">
            <v>28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</row>
        <row r="1243">
          <cell r="B1243" t="str">
            <v>Liberty</v>
          </cell>
          <cell r="C1243" t="str">
            <v>USA &amp; Canada</v>
          </cell>
          <cell r="D1243">
            <v>0</v>
          </cell>
          <cell r="E1243">
            <v>52</v>
          </cell>
          <cell r="F1243">
            <v>49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</row>
        <row r="1244">
          <cell r="B1244" t="str">
            <v>Livingston</v>
          </cell>
          <cell r="C1244" t="str">
            <v>USA &amp; Canada</v>
          </cell>
          <cell r="D1244">
            <v>0</v>
          </cell>
          <cell r="E1244">
            <v>56</v>
          </cell>
          <cell r="F1244">
            <v>49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</row>
        <row r="1245">
          <cell r="B1245" t="str">
            <v>Lufkin</v>
          </cell>
          <cell r="C1245" t="str">
            <v>USA &amp; Canada</v>
          </cell>
          <cell r="D1245">
            <v>0</v>
          </cell>
          <cell r="E1245">
            <v>60</v>
          </cell>
          <cell r="F1245">
            <v>59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</row>
        <row r="1246">
          <cell r="B1246" t="str">
            <v>Nacogdoches</v>
          </cell>
          <cell r="C1246" t="str">
            <v>USA &amp; Canada</v>
          </cell>
          <cell r="D1246">
            <v>0</v>
          </cell>
          <cell r="E1246">
            <v>183</v>
          </cell>
          <cell r="F1246">
            <v>172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</row>
        <row r="1247">
          <cell r="B1247" t="str">
            <v>Nacogdoches (Fredonia)</v>
          </cell>
          <cell r="C1247" t="str">
            <v>USA &amp; Canada</v>
          </cell>
          <cell r="D1247">
            <v>0</v>
          </cell>
          <cell r="E1247">
            <v>35</v>
          </cell>
          <cell r="F1247">
            <v>34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</row>
        <row r="1248">
          <cell r="B1248" t="str">
            <v>Nederland</v>
          </cell>
          <cell r="C1248" t="str">
            <v>USA &amp; Canada</v>
          </cell>
          <cell r="D1248">
            <v>0</v>
          </cell>
          <cell r="E1248">
            <v>24</v>
          </cell>
          <cell r="F1248">
            <v>23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</row>
        <row r="1249">
          <cell r="B1249" t="str">
            <v>Orange</v>
          </cell>
          <cell r="C1249" t="str">
            <v>USA &amp; Canada</v>
          </cell>
          <cell r="D1249">
            <v>0</v>
          </cell>
          <cell r="E1249">
            <v>80</v>
          </cell>
          <cell r="F1249">
            <v>82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</row>
        <row r="1250">
          <cell r="B1250" t="str">
            <v>Palestine</v>
          </cell>
          <cell r="C1250" t="str">
            <v>USA &amp; Canada</v>
          </cell>
          <cell r="D1250">
            <v>0</v>
          </cell>
          <cell r="E1250">
            <v>87</v>
          </cell>
          <cell r="F1250">
            <v>85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</row>
        <row r="1251">
          <cell r="B1251" t="str">
            <v>Port Arthur</v>
          </cell>
          <cell r="C1251" t="str">
            <v>USA &amp; Canada</v>
          </cell>
          <cell r="D1251">
            <v>0</v>
          </cell>
          <cell r="E1251">
            <v>57</v>
          </cell>
          <cell r="F1251">
            <v>52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</row>
        <row r="1252">
          <cell r="B1252" t="str">
            <v>Port Neches-Groves</v>
          </cell>
          <cell r="C1252" t="str">
            <v>USA &amp; Canada</v>
          </cell>
          <cell r="D1252">
            <v>0</v>
          </cell>
          <cell r="E1252">
            <v>24</v>
          </cell>
          <cell r="F1252">
            <v>25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</row>
        <row r="1253">
          <cell r="B1253" t="str">
            <v>Rusk</v>
          </cell>
          <cell r="C1253" t="str">
            <v>USA &amp; Canada</v>
          </cell>
          <cell r="D1253">
            <v>0</v>
          </cell>
          <cell r="E1253">
            <v>26</v>
          </cell>
          <cell r="F1253">
            <v>28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</row>
        <row r="1254">
          <cell r="B1254" t="str">
            <v>San Augustine</v>
          </cell>
          <cell r="C1254" t="str">
            <v>USA &amp; Canada</v>
          </cell>
          <cell r="D1254">
            <v>0</v>
          </cell>
          <cell r="E1254">
            <v>30</v>
          </cell>
          <cell r="F1254">
            <v>29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</row>
        <row r="1255">
          <cell r="B1255" t="str">
            <v>Spindletop (Beaumont)</v>
          </cell>
          <cell r="C1255" t="str">
            <v>USA &amp; Canada</v>
          </cell>
          <cell r="D1255">
            <v>0</v>
          </cell>
          <cell r="E1255">
            <v>53</v>
          </cell>
          <cell r="F1255">
            <v>51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</row>
        <row r="1256">
          <cell r="B1256" t="str">
            <v>Texas City</v>
          </cell>
          <cell r="C1256" t="str">
            <v>USA &amp; Canada</v>
          </cell>
          <cell r="D1256">
            <v>0</v>
          </cell>
          <cell r="E1256">
            <v>82</v>
          </cell>
          <cell r="F1256">
            <v>82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</row>
        <row r="1257">
          <cell r="B1257" t="str">
            <v>Woodlands, The</v>
          </cell>
          <cell r="C1257" t="str">
            <v>USA &amp; Canada</v>
          </cell>
          <cell r="D1257">
            <v>0</v>
          </cell>
          <cell r="E1257">
            <v>174</v>
          </cell>
          <cell r="F1257">
            <v>182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</row>
        <row r="1258">
          <cell r="B1258" t="str">
            <v>Vidor</v>
          </cell>
          <cell r="C1258" t="str">
            <v>USA &amp; Canada</v>
          </cell>
          <cell r="D1258">
            <v>0</v>
          </cell>
          <cell r="E1258">
            <v>24</v>
          </cell>
          <cell r="F1258">
            <v>27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</row>
        <row r="1259">
          <cell r="B1259" t="str">
            <v>Woodville</v>
          </cell>
          <cell r="C1259" t="str">
            <v>USA &amp; Canada</v>
          </cell>
          <cell r="D1259">
            <v>0</v>
          </cell>
          <cell r="E1259">
            <v>24</v>
          </cell>
          <cell r="F1259">
            <v>25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</row>
        <row r="1260">
          <cell r="B1260" t="str">
            <v>Angelina (Lufkin)</v>
          </cell>
          <cell r="C1260" t="str">
            <v>USA &amp; Canada</v>
          </cell>
          <cell r="D1260">
            <v>0</v>
          </cell>
          <cell r="E1260">
            <v>36</v>
          </cell>
          <cell r="F1260">
            <v>22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</row>
        <row r="1261">
          <cell r="B1261" t="str">
            <v>Lake Conroe (Montgomery)</v>
          </cell>
          <cell r="C1261" t="str">
            <v>USA &amp; Canada</v>
          </cell>
          <cell r="D1261">
            <v>0</v>
          </cell>
          <cell r="E1261">
            <v>46</v>
          </cell>
          <cell r="F1261">
            <v>44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</row>
        <row r="1262">
          <cell r="B1262" t="str">
            <v>Aggieland (Bryan/College Station)</v>
          </cell>
          <cell r="C1262" t="str">
            <v>USA &amp; Canada</v>
          </cell>
          <cell r="D1262">
            <v>0</v>
          </cell>
          <cell r="E1262">
            <v>20</v>
          </cell>
          <cell r="F1262">
            <v>24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</row>
        <row r="1263">
          <cell r="B1263" t="str">
            <v>East Montgomery County</v>
          </cell>
          <cell r="C1263" t="str">
            <v>USA &amp; Canada</v>
          </cell>
          <cell r="D1263">
            <v>0</v>
          </cell>
          <cell r="E1263">
            <v>34</v>
          </cell>
          <cell r="F1263">
            <v>41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</row>
        <row r="1264">
          <cell r="B1264" t="str">
            <v>Magnolia</v>
          </cell>
          <cell r="C1264" t="str">
            <v>USA &amp; Canada</v>
          </cell>
          <cell r="D1264">
            <v>0</v>
          </cell>
          <cell r="E1264">
            <v>27</v>
          </cell>
          <cell r="F1264">
            <v>32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</row>
        <row r="1265">
          <cell r="B1265" t="str">
            <v>Hardin County</v>
          </cell>
          <cell r="C1265" t="str">
            <v>USA &amp; Canada</v>
          </cell>
          <cell r="D1265">
            <v>0</v>
          </cell>
          <cell r="E1265">
            <v>18</v>
          </cell>
          <cell r="F1265">
            <v>18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</row>
        <row r="1266">
          <cell r="B1266">
            <v>0</v>
          </cell>
          <cell r="C1266">
            <v>0</v>
          </cell>
          <cell r="D1266">
            <v>0</v>
          </cell>
          <cell r="E1266">
            <v>2233</v>
          </cell>
          <cell r="F1266">
            <v>2231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</row>
        <row r="1268"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</row>
        <row r="1269">
          <cell r="B1269" t="str">
            <v>Club Name</v>
          </cell>
          <cell r="C1269" t="str">
            <v>Region 14 Name</v>
          </cell>
          <cell r="D1269">
            <v>0</v>
          </cell>
          <cell r="E1269" t="str">
            <v>Member Count @ 1 July</v>
          </cell>
          <cell r="F1269" t="str">
            <v>Member Count @ Current</v>
          </cell>
          <cell r="G1269">
            <v>0</v>
          </cell>
          <cell r="H1269" t="str">
            <v>Termination Reason</v>
          </cell>
          <cell r="I1269">
            <v>0</v>
          </cell>
          <cell r="J1269" t="str">
            <v>Termination Date</v>
          </cell>
        </row>
        <row r="1270"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</row>
        <row r="1271"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</row>
        <row r="1273">
          <cell r="B1273">
            <v>0</v>
          </cell>
          <cell r="C1273">
            <v>0</v>
          </cell>
          <cell r="D1273" t="str">
            <v>Member at 1 July</v>
          </cell>
          <cell r="E1273">
            <v>0</v>
          </cell>
          <cell r="F1273">
            <v>0</v>
          </cell>
          <cell r="G1273" t="str">
            <v>Member @ Current</v>
          </cell>
          <cell r="H1273">
            <v>0</v>
          </cell>
          <cell r="I1273" t="str">
            <v>Net Change from 1 July</v>
          </cell>
          <cell r="J1273">
            <v>0</v>
          </cell>
        </row>
        <row r="1274">
          <cell r="B1274">
            <v>0</v>
          </cell>
          <cell r="C1274">
            <v>0</v>
          </cell>
          <cell r="D1274">
            <v>2233</v>
          </cell>
          <cell r="E1274">
            <v>0</v>
          </cell>
          <cell r="F1274">
            <v>0</v>
          </cell>
          <cell r="G1274">
            <v>2231</v>
          </cell>
          <cell r="H1274">
            <v>0</v>
          </cell>
          <cell r="I1274">
            <v>-2</v>
          </cell>
          <cell r="J1274">
            <v>0</v>
          </cell>
        </row>
        <row r="1276"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</row>
        <row r="1277">
          <cell r="B1277" t="str">
            <v>Club Name</v>
          </cell>
          <cell r="C1277" t="str">
            <v>Region 14 Name</v>
          </cell>
          <cell r="D1277">
            <v>0</v>
          </cell>
          <cell r="E1277" t="str">
            <v>Member Count @ 1 July</v>
          </cell>
          <cell r="F1277" t="str">
            <v>Member Count @ Current</v>
          </cell>
          <cell r="G1277">
            <v>0</v>
          </cell>
          <cell r="H1277" t="str">
            <v>Termination Reason</v>
          </cell>
          <cell r="I1277">
            <v>0</v>
          </cell>
          <cell r="J1277" t="str">
            <v>Termination Date</v>
          </cell>
        </row>
        <row r="1278">
          <cell r="B1278" t="str">
            <v>Alice</v>
          </cell>
          <cell r="C1278" t="str">
            <v>USA &amp; Canada</v>
          </cell>
          <cell r="D1278">
            <v>0</v>
          </cell>
          <cell r="E1278">
            <v>22</v>
          </cell>
          <cell r="F1278">
            <v>25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</row>
        <row r="1279">
          <cell r="B1279" t="str">
            <v>Aransas Pass</v>
          </cell>
          <cell r="C1279" t="str">
            <v>USA &amp; Canada</v>
          </cell>
          <cell r="D1279">
            <v>0</v>
          </cell>
          <cell r="E1279">
            <v>10</v>
          </cell>
          <cell r="F1279">
            <v>10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</row>
        <row r="1280">
          <cell r="B1280" t="str">
            <v>Brownsville</v>
          </cell>
          <cell r="C1280" t="str">
            <v>USA &amp; Canada</v>
          </cell>
          <cell r="D1280">
            <v>0</v>
          </cell>
          <cell r="E1280">
            <v>60</v>
          </cell>
          <cell r="F1280">
            <v>66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</row>
        <row r="1281">
          <cell r="B1281" t="str">
            <v>Corpus Christi</v>
          </cell>
          <cell r="C1281" t="str">
            <v>USA &amp; Canada</v>
          </cell>
          <cell r="D1281">
            <v>0</v>
          </cell>
          <cell r="E1281">
            <v>251</v>
          </cell>
          <cell r="F1281">
            <v>251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</row>
        <row r="1282">
          <cell r="B1282" t="str">
            <v>Donna</v>
          </cell>
          <cell r="C1282" t="str">
            <v>USA &amp; Canada</v>
          </cell>
          <cell r="D1282">
            <v>0</v>
          </cell>
          <cell r="E1282">
            <v>10</v>
          </cell>
          <cell r="F1282">
            <v>10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</row>
        <row r="1283">
          <cell r="B1283" t="str">
            <v>Edcouch-Elsa</v>
          </cell>
          <cell r="C1283" t="str">
            <v>USA &amp; Canada</v>
          </cell>
          <cell r="D1283">
            <v>0</v>
          </cell>
          <cell r="E1283">
            <v>25</v>
          </cell>
          <cell r="F1283">
            <v>20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</row>
        <row r="1284">
          <cell r="B1284" t="str">
            <v>Edinburg</v>
          </cell>
          <cell r="C1284" t="str">
            <v>USA &amp; Canada</v>
          </cell>
          <cell r="D1284">
            <v>0</v>
          </cell>
          <cell r="E1284">
            <v>56</v>
          </cell>
          <cell r="F1284">
            <v>53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</row>
        <row r="1285">
          <cell r="B1285" t="str">
            <v>Edna</v>
          </cell>
          <cell r="C1285" t="str">
            <v>USA &amp; Canada</v>
          </cell>
          <cell r="D1285">
            <v>0</v>
          </cell>
          <cell r="E1285">
            <v>25</v>
          </cell>
          <cell r="F1285">
            <v>23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</row>
        <row r="1286">
          <cell r="B1286" t="str">
            <v>Falfurrias</v>
          </cell>
          <cell r="C1286" t="str">
            <v>USA &amp; Canada</v>
          </cell>
          <cell r="D1286">
            <v>0</v>
          </cell>
          <cell r="E1286">
            <v>9</v>
          </cell>
          <cell r="F1286">
            <v>0</v>
          </cell>
          <cell r="G1286">
            <v>0</v>
          </cell>
          <cell r="H1286" t="str">
            <v xml:space="preserve"> Club Resignation/Disband</v>
          </cell>
          <cell r="I1286">
            <v>0</v>
          </cell>
          <cell r="J1286" t="str">
            <v>02-Feb-2018</v>
          </cell>
        </row>
        <row r="1287">
          <cell r="B1287" t="str">
            <v>Freer</v>
          </cell>
          <cell r="C1287" t="str">
            <v>USA &amp; Canada</v>
          </cell>
          <cell r="D1287">
            <v>0</v>
          </cell>
          <cell r="E1287">
            <v>9</v>
          </cell>
          <cell r="F1287">
            <v>10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B1288" t="str">
            <v>Ganado</v>
          </cell>
          <cell r="C1288" t="str">
            <v>USA &amp; Canada</v>
          </cell>
          <cell r="D1288">
            <v>0</v>
          </cell>
          <cell r="E1288">
            <v>20</v>
          </cell>
          <cell r="F1288">
            <v>18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B1289" t="str">
            <v>Goliad</v>
          </cell>
          <cell r="C1289" t="str">
            <v>USA &amp; Canada</v>
          </cell>
          <cell r="D1289">
            <v>0</v>
          </cell>
          <cell r="E1289">
            <v>21</v>
          </cell>
          <cell r="F1289">
            <v>22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B1290" t="str">
            <v>Harlingen</v>
          </cell>
          <cell r="C1290" t="str">
            <v>USA &amp; Canada</v>
          </cell>
          <cell r="D1290">
            <v>0</v>
          </cell>
          <cell r="E1290">
            <v>102</v>
          </cell>
          <cell r="F1290">
            <v>85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B1291" t="str">
            <v>Ingleside</v>
          </cell>
          <cell r="C1291" t="str">
            <v>USA &amp; Canada</v>
          </cell>
          <cell r="D1291">
            <v>0</v>
          </cell>
          <cell r="E1291">
            <v>12</v>
          </cell>
          <cell r="F1291">
            <v>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B1292" t="str">
            <v>Kingsville</v>
          </cell>
          <cell r="C1292" t="str">
            <v>USA &amp; Canada</v>
          </cell>
          <cell r="D1292">
            <v>0</v>
          </cell>
          <cell r="E1292">
            <v>52</v>
          </cell>
          <cell r="F1292">
            <v>54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B1293" t="str">
            <v>Harlingen Sunburst</v>
          </cell>
          <cell r="C1293" t="str">
            <v>USA &amp; Canada</v>
          </cell>
          <cell r="D1293">
            <v>0</v>
          </cell>
          <cell r="E1293">
            <v>30</v>
          </cell>
          <cell r="F1293">
            <v>30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</row>
        <row r="1294">
          <cell r="B1294" t="str">
            <v>Laredo</v>
          </cell>
          <cell r="C1294" t="str">
            <v>USA &amp; Canada</v>
          </cell>
          <cell r="D1294">
            <v>0</v>
          </cell>
          <cell r="E1294">
            <v>90</v>
          </cell>
          <cell r="F1294">
            <v>127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</row>
        <row r="1295">
          <cell r="B1295" t="str">
            <v>McAllen</v>
          </cell>
          <cell r="C1295" t="str">
            <v>USA &amp; Canada</v>
          </cell>
          <cell r="D1295">
            <v>0</v>
          </cell>
          <cell r="E1295">
            <v>32</v>
          </cell>
          <cell r="F1295">
            <v>35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</row>
        <row r="1296">
          <cell r="B1296" t="str">
            <v>McAllen South</v>
          </cell>
          <cell r="C1296" t="str">
            <v>USA &amp; Canada</v>
          </cell>
          <cell r="D1296">
            <v>0</v>
          </cell>
          <cell r="E1296">
            <v>89</v>
          </cell>
          <cell r="F1296">
            <v>87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</row>
        <row r="1297">
          <cell r="B1297" t="str">
            <v>Mission</v>
          </cell>
          <cell r="C1297" t="str">
            <v>USA &amp; Canada</v>
          </cell>
          <cell r="D1297">
            <v>0</v>
          </cell>
          <cell r="E1297">
            <v>24</v>
          </cell>
          <cell r="F1297">
            <v>24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</row>
        <row r="1298">
          <cell r="B1298" t="str">
            <v>North Brownsville</v>
          </cell>
          <cell r="C1298" t="str">
            <v>USA &amp; Canada</v>
          </cell>
          <cell r="D1298">
            <v>0</v>
          </cell>
          <cell r="E1298">
            <v>33</v>
          </cell>
          <cell r="F1298">
            <v>33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</row>
        <row r="1299">
          <cell r="B1299" t="str">
            <v>North Harlingen</v>
          </cell>
          <cell r="C1299" t="str">
            <v>USA &amp; Canada</v>
          </cell>
          <cell r="D1299">
            <v>0</v>
          </cell>
          <cell r="E1299">
            <v>21</v>
          </cell>
          <cell r="F1299">
            <v>21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</row>
        <row r="1300">
          <cell r="B1300" t="str">
            <v>Victoria Northside</v>
          </cell>
          <cell r="C1300" t="str">
            <v>USA &amp; Canada</v>
          </cell>
          <cell r="D1300">
            <v>0</v>
          </cell>
          <cell r="E1300">
            <v>53</v>
          </cell>
          <cell r="F1300">
            <v>52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</row>
        <row r="1301">
          <cell r="B1301" t="str">
            <v>Pharr</v>
          </cell>
          <cell r="C1301" t="str">
            <v>USA &amp; Canada</v>
          </cell>
          <cell r="D1301">
            <v>0</v>
          </cell>
          <cell r="E1301">
            <v>17</v>
          </cell>
          <cell r="F1301">
            <v>20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</row>
        <row r="1302">
          <cell r="B1302" t="str">
            <v>Port Isabel</v>
          </cell>
          <cell r="C1302" t="str">
            <v>USA &amp; Canada</v>
          </cell>
          <cell r="D1302">
            <v>0</v>
          </cell>
          <cell r="E1302">
            <v>30</v>
          </cell>
          <cell r="F1302">
            <v>30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</row>
        <row r="1303">
          <cell r="B1303" t="str">
            <v>Portland</v>
          </cell>
          <cell r="C1303" t="str">
            <v>USA &amp; Canada</v>
          </cell>
          <cell r="D1303">
            <v>0</v>
          </cell>
          <cell r="E1303">
            <v>33</v>
          </cell>
          <cell r="F1303">
            <v>34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</row>
        <row r="1304">
          <cell r="B1304" t="str">
            <v>Port Lavaca</v>
          </cell>
          <cell r="C1304" t="str">
            <v>USA &amp; Canada</v>
          </cell>
          <cell r="D1304">
            <v>0</v>
          </cell>
          <cell r="E1304">
            <v>49</v>
          </cell>
          <cell r="F1304">
            <v>50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</row>
        <row r="1305">
          <cell r="B1305" t="str">
            <v>Rio Grande City</v>
          </cell>
          <cell r="C1305" t="str">
            <v>USA &amp; Canada</v>
          </cell>
          <cell r="D1305">
            <v>0</v>
          </cell>
          <cell r="E1305">
            <v>18</v>
          </cell>
          <cell r="F1305">
            <v>21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</row>
        <row r="1306">
          <cell r="B1306" t="str">
            <v>Corpus Christi Northwest</v>
          </cell>
          <cell r="C1306" t="str">
            <v>USA &amp; Canada</v>
          </cell>
          <cell r="D1306">
            <v>0</v>
          </cell>
          <cell r="E1306">
            <v>28</v>
          </cell>
          <cell r="F1306">
            <v>28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</row>
        <row r="1307">
          <cell r="B1307" t="str">
            <v>Rockport</v>
          </cell>
          <cell r="C1307" t="str">
            <v>USA &amp; Canada</v>
          </cell>
          <cell r="D1307">
            <v>0</v>
          </cell>
          <cell r="E1307">
            <v>30</v>
          </cell>
          <cell r="F1307">
            <v>28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</row>
        <row r="1308">
          <cell r="B1308" t="str">
            <v>San Benito</v>
          </cell>
          <cell r="C1308" t="str">
            <v>USA &amp; Canada</v>
          </cell>
          <cell r="D1308">
            <v>0</v>
          </cell>
          <cell r="E1308">
            <v>11</v>
          </cell>
          <cell r="F1308">
            <v>32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</row>
        <row r="1309">
          <cell r="B1309" t="str">
            <v>San Diego</v>
          </cell>
          <cell r="C1309" t="str">
            <v>USA &amp; Canada</v>
          </cell>
          <cell r="D1309">
            <v>0</v>
          </cell>
          <cell r="E1309">
            <v>25</v>
          </cell>
          <cell r="F1309">
            <v>28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</row>
        <row r="1310">
          <cell r="B1310" t="str">
            <v>Sinton</v>
          </cell>
          <cell r="C1310" t="str">
            <v>USA &amp; Canada</v>
          </cell>
          <cell r="D1310">
            <v>0</v>
          </cell>
          <cell r="E1310">
            <v>13</v>
          </cell>
          <cell r="F1310">
            <v>11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</row>
        <row r="1311">
          <cell r="B1311" t="str">
            <v>Southside Corpus Christi</v>
          </cell>
          <cell r="C1311" t="str">
            <v>USA &amp; Canada</v>
          </cell>
          <cell r="D1311">
            <v>0</v>
          </cell>
          <cell r="E1311">
            <v>49</v>
          </cell>
          <cell r="F1311">
            <v>42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</row>
        <row r="1312">
          <cell r="B1312" t="str">
            <v>Three Rivers</v>
          </cell>
          <cell r="C1312" t="str">
            <v>USA &amp; Canada</v>
          </cell>
          <cell r="D1312">
            <v>0</v>
          </cell>
          <cell r="E1312">
            <v>7</v>
          </cell>
          <cell r="F1312">
            <v>7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</row>
        <row r="1313">
          <cell r="B1313" t="str">
            <v>Victoria</v>
          </cell>
          <cell r="C1313" t="str">
            <v>USA &amp; Canada</v>
          </cell>
          <cell r="D1313">
            <v>0</v>
          </cell>
          <cell r="E1313">
            <v>74</v>
          </cell>
          <cell r="F1313">
            <v>70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</row>
        <row r="1314">
          <cell r="B1314" t="str">
            <v>Weslaco</v>
          </cell>
          <cell r="C1314" t="str">
            <v>USA &amp; Canada</v>
          </cell>
          <cell r="D1314">
            <v>0</v>
          </cell>
          <cell r="E1314">
            <v>46</v>
          </cell>
          <cell r="F1314">
            <v>47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</row>
        <row r="1315">
          <cell r="B1315" t="str">
            <v>West Corpus Christi</v>
          </cell>
          <cell r="C1315" t="str">
            <v>USA &amp; Canada</v>
          </cell>
          <cell r="D1315">
            <v>0</v>
          </cell>
          <cell r="E1315">
            <v>33</v>
          </cell>
          <cell r="F1315">
            <v>32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</row>
        <row r="1316">
          <cell r="B1316" t="str">
            <v>Victoria Downtown</v>
          </cell>
          <cell r="C1316" t="str">
            <v>USA &amp; Canada</v>
          </cell>
          <cell r="D1316">
            <v>0</v>
          </cell>
          <cell r="E1316">
            <v>17</v>
          </cell>
          <cell r="F1316">
            <v>21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</row>
        <row r="1317">
          <cell r="B1317" t="str">
            <v>McAllen North</v>
          </cell>
          <cell r="C1317" t="str">
            <v>USA &amp; Canada</v>
          </cell>
          <cell r="D1317">
            <v>0</v>
          </cell>
          <cell r="E1317">
            <v>29</v>
          </cell>
          <cell r="F1317">
            <v>29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</row>
        <row r="1318">
          <cell r="B1318" t="str">
            <v>Corpus Christi Sunrise</v>
          </cell>
          <cell r="C1318" t="str">
            <v>USA &amp; Canada</v>
          </cell>
          <cell r="D1318">
            <v>0</v>
          </cell>
          <cell r="E1318">
            <v>8</v>
          </cell>
          <cell r="F1318">
            <v>7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</row>
        <row r="1319">
          <cell r="B1319" t="str">
            <v>Laredo Daybreak</v>
          </cell>
          <cell r="C1319" t="str">
            <v>USA &amp; Canada</v>
          </cell>
          <cell r="D1319">
            <v>0</v>
          </cell>
          <cell r="E1319">
            <v>53</v>
          </cell>
          <cell r="F1319">
            <v>47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</row>
        <row r="1320">
          <cell r="B1320" t="str">
            <v>Port Aransas</v>
          </cell>
          <cell r="C1320" t="str">
            <v>USA &amp; Canada</v>
          </cell>
          <cell r="D1320">
            <v>0</v>
          </cell>
          <cell r="E1320">
            <v>29</v>
          </cell>
          <cell r="F1320">
            <v>28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</row>
        <row r="1321">
          <cell r="B1321" t="str">
            <v>Brownsville Sunrise</v>
          </cell>
          <cell r="C1321" t="str">
            <v>USA &amp; Canada</v>
          </cell>
          <cell r="D1321">
            <v>0</v>
          </cell>
          <cell r="E1321">
            <v>46</v>
          </cell>
          <cell r="F1321">
            <v>50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</row>
        <row r="1322">
          <cell r="B1322" t="str">
            <v>Laredo Gateway</v>
          </cell>
          <cell r="C1322" t="str">
            <v>USA &amp; Canada</v>
          </cell>
          <cell r="D1322">
            <v>0</v>
          </cell>
          <cell r="E1322">
            <v>41</v>
          </cell>
          <cell r="F1322">
            <v>38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</row>
        <row r="1323">
          <cell r="B1323" t="str">
            <v>Laredo-Under Seven Flags</v>
          </cell>
          <cell r="C1323" t="str">
            <v>USA &amp; Canada</v>
          </cell>
          <cell r="D1323">
            <v>0</v>
          </cell>
          <cell r="E1323">
            <v>7</v>
          </cell>
          <cell r="F1323">
            <v>9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</row>
        <row r="1324">
          <cell r="B1324" t="str">
            <v>Corpus Christi Evening</v>
          </cell>
          <cell r="C1324" t="str">
            <v>USA &amp; Canada</v>
          </cell>
          <cell r="D1324">
            <v>0</v>
          </cell>
          <cell r="E1324">
            <v>36</v>
          </cell>
          <cell r="F1324">
            <v>36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</row>
        <row r="1325">
          <cell r="B1325" t="str">
            <v>Historic Brownsville</v>
          </cell>
          <cell r="C1325" t="str">
            <v>USA &amp; Canada</v>
          </cell>
          <cell r="D1325">
            <v>0</v>
          </cell>
          <cell r="E1325">
            <v>29</v>
          </cell>
          <cell r="F1325">
            <v>33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</row>
        <row r="1326">
          <cell r="B1326" t="str">
            <v>Kingsville Sunrise</v>
          </cell>
          <cell r="C1326" t="str">
            <v>USA &amp; Canada</v>
          </cell>
          <cell r="D1326">
            <v>0</v>
          </cell>
          <cell r="E1326">
            <v>12</v>
          </cell>
          <cell r="F1326">
            <v>12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</row>
        <row r="1327">
          <cell r="B1327" t="str">
            <v>Padre Island Corpus Christi</v>
          </cell>
          <cell r="C1327" t="str">
            <v>USA &amp; Canada</v>
          </cell>
          <cell r="D1327">
            <v>0</v>
          </cell>
          <cell r="E1327">
            <v>7</v>
          </cell>
          <cell r="F1327">
            <v>0</v>
          </cell>
          <cell r="G1327">
            <v>0</v>
          </cell>
          <cell r="H1327" t="str">
            <v xml:space="preserve"> Club Resignation/Disband</v>
          </cell>
          <cell r="I1327">
            <v>0</v>
          </cell>
          <cell r="J1327" t="str">
            <v>16-Dec-2017</v>
          </cell>
        </row>
        <row r="1328">
          <cell r="B1328" t="str">
            <v>Laredo Next Generation</v>
          </cell>
          <cell r="C1328" t="str">
            <v>USA &amp; Canada</v>
          </cell>
          <cell r="D1328">
            <v>0</v>
          </cell>
          <cell r="E1328">
            <v>45</v>
          </cell>
          <cell r="F1328">
            <v>50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</row>
        <row r="1329">
          <cell r="B1329" t="str">
            <v>McAllen Evening</v>
          </cell>
          <cell r="C1329" t="str">
            <v>USA &amp; Canada</v>
          </cell>
          <cell r="D1329">
            <v>0</v>
          </cell>
          <cell r="E1329">
            <v>8</v>
          </cell>
          <cell r="F1329">
            <v>10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</row>
        <row r="1330">
          <cell r="B1330">
            <v>0</v>
          </cell>
          <cell r="C1330">
            <v>0</v>
          </cell>
          <cell r="D1330">
            <v>0</v>
          </cell>
          <cell r="E1330">
            <v>1886</v>
          </cell>
          <cell r="F1330">
            <v>1918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</row>
        <row r="1332"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</row>
        <row r="1333">
          <cell r="B1333" t="str">
            <v>Club Name</v>
          </cell>
          <cell r="C1333" t="str">
            <v>Region 14 Name</v>
          </cell>
          <cell r="D1333">
            <v>0</v>
          </cell>
          <cell r="E1333" t="str">
            <v>Member Count @ 1 July</v>
          </cell>
          <cell r="F1333" t="str">
            <v>Member Count @ Current</v>
          </cell>
          <cell r="G1333">
            <v>0</v>
          </cell>
          <cell r="H1333" t="str">
            <v>Termination Reason</v>
          </cell>
          <cell r="I1333">
            <v>0</v>
          </cell>
          <cell r="J1333" t="str">
            <v>Termination Date</v>
          </cell>
        </row>
        <row r="1334"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</row>
        <row r="1335"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</row>
        <row r="1337">
          <cell r="B1337">
            <v>0</v>
          </cell>
          <cell r="C1337">
            <v>0</v>
          </cell>
          <cell r="D1337" t="str">
            <v>Member at 1 July</v>
          </cell>
          <cell r="E1337">
            <v>0</v>
          </cell>
          <cell r="F1337">
            <v>0</v>
          </cell>
          <cell r="G1337" t="str">
            <v>Member @ Current</v>
          </cell>
          <cell r="H1337">
            <v>0</v>
          </cell>
          <cell r="I1337" t="str">
            <v>Net Change from 1 July</v>
          </cell>
          <cell r="J1337">
            <v>0</v>
          </cell>
        </row>
        <row r="1338">
          <cell r="B1338">
            <v>0</v>
          </cell>
          <cell r="C1338">
            <v>0</v>
          </cell>
          <cell r="D1338">
            <v>1886</v>
          </cell>
          <cell r="E1338">
            <v>0</v>
          </cell>
          <cell r="F1338">
            <v>0</v>
          </cell>
          <cell r="G1338">
            <v>1918</v>
          </cell>
          <cell r="H1338">
            <v>0</v>
          </cell>
          <cell r="I1338">
            <v>32</v>
          </cell>
          <cell r="J1338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35.42578125" style="24" customWidth="1"/>
    <col min="2" max="2" width="5.140625" style="12" customWidth="1"/>
    <col min="3" max="14" width="10.42578125" style="12" customWidth="1"/>
    <col min="15" max="15" width="10.7109375" style="12" bestFit="1" customWidth="1"/>
    <col min="16" max="16" width="9.85546875" style="12" bestFit="1" customWidth="1"/>
    <col min="17" max="17" width="9.140625" style="30" customWidth="1"/>
    <col min="18" max="16384" width="9.140625" style="12"/>
  </cols>
  <sheetData>
    <row r="1" spans="1:18" s="11" customFormat="1" ht="30" x14ac:dyDescent="0.25">
      <c r="A1" s="10" t="s">
        <v>1152</v>
      </c>
      <c r="B1" s="10" t="s">
        <v>1254</v>
      </c>
      <c r="C1" s="3" t="s">
        <v>1165</v>
      </c>
      <c r="D1" s="3" t="s">
        <v>1166</v>
      </c>
      <c r="E1" s="3" t="s">
        <v>1167</v>
      </c>
      <c r="F1" s="3" t="s">
        <v>1168</v>
      </c>
      <c r="G1" s="3" t="s">
        <v>1169</v>
      </c>
      <c r="H1" s="3" t="s">
        <v>1170</v>
      </c>
      <c r="I1" s="3" t="s">
        <v>1171</v>
      </c>
      <c r="J1" s="3" t="s">
        <v>1172</v>
      </c>
      <c r="K1" s="3" t="s">
        <v>1173</v>
      </c>
      <c r="L1" s="160" t="s">
        <v>1174</v>
      </c>
      <c r="M1" s="4" t="s">
        <v>1175</v>
      </c>
      <c r="N1" s="4" t="s">
        <v>1299</v>
      </c>
      <c r="O1" s="84" t="s">
        <v>1309</v>
      </c>
      <c r="P1" s="4" t="s">
        <v>43</v>
      </c>
      <c r="Q1" s="28" t="s">
        <v>52</v>
      </c>
      <c r="R1" s="12"/>
    </row>
    <row r="2" spans="1:18" ht="15.75" x14ac:dyDescent="0.25">
      <c r="A2" s="10"/>
      <c r="B2" s="10"/>
      <c r="C2" s="4"/>
      <c r="D2" s="4"/>
      <c r="E2" s="4"/>
      <c r="F2" s="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</row>
    <row r="3" spans="1:18" x14ac:dyDescent="0.25">
      <c r="A3" s="13" t="s">
        <v>1153</v>
      </c>
      <c r="B3" s="14" t="s">
        <v>1253</v>
      </c>
      <c r="C3" s="15">
        <v>2071</v>
      </c>
      <c r="D3" s="16">
        <v>2123</v>
      </c>
      <c r="E3" s="16">
        <v>2177</v>
      </c>
      <c r="F3" s="17">
        <v>2058</v>
      </c>
      <c r="G3" s="17">
        <v>1970</v>
      </c>
      <c r="H3" s="17">
        <v>1873</v>
      </c>
      <c r="I3" s="17">
        <v>1814</v>
      </c>
      <c r="J3" s="17">
        <v>1801</v>
      </c>
      <c r="K3" s="17">
        <v>1778</v>
      </c>
      <c r="L3" s="17">
        <v>1721</v>
      </c>
      <c r="M3" s="17">
        <v>1705</v>
      </c>
      <c r="N3" s="17">
        <v>1622</v>
      </c>
      <c r="O3" s="300">
        <f>'5390'!O49</f>
        <v>1646</v>
      </c>
      <c r="P3" s="50">
        <f>SUM(O3-N3)</f>
        <v>24</v>
      </c>
      <c r="Q3" s="29">
        <f>(O3/N3)-1</f>
        <v>1.4796547472256449E-2</v>
      </c>
    </row>
    <row r="4" spans="1:18" x14ac:dyDescent="0.25">
      <c r="A4" s="191" t="s">
        <v>1154</v>
      </c>
      <c r="B4" s="14" t="s">
        <v>1253</v>
      </c>
      <c r="C4" s="19">
        <v>2083</v>
      </c>
      <c r="D4" s="18">
        <v>2033</v>
      </c>
      <c r="E4" s="18">
        <v>2004</v>
      </c>
      <c r="F4" s="18">
        <v>1969</v>
      </c>
      <c r="G4" s="18">
        <v>1944</v>
      </c>
      <c r="H4" s="18">
        <v>1884</v>
      </c>
      <c r="I4" s="18">
        <v>1871</v>
      </c>
      <c r="J4" s="18">
        <v>1813</v>
      </c>
      <c r="K4" s="20">
        <v>1815</v>
      </c>
      <c r="L4" s="18">
        <v>1814</v>
      </c>
      <c r="M4" s="18">
        <v>1805</v>
      </c>
      <c r="N4" s="18">
        <v>1771</v>
      </c>
      <c r="O4" s="22">
        <f>'5400'!O51</f>
        <v>1775</v>
      </c>
      <c r="P4" s="50">
        <f t="shared" ref="P4:P14" si="0">SUM(O4-N4)</f>
        <v>4</v>
      </c>
      <c r="Q4" s="29">
        <f t="shared" ref="Q4:Q14" si="1">(O4/N4)-1</f>
        <v>2.2586109542630517E-3</v>
      </c>
    </row>
    <row r="5" spans="1:18" x14ac:dyDescent="0.25">
      <c r="A5" s="191" t="s">
        <v>1155</v>
      </c>
      <c r="B5" s="14" t="s">
        <v>1253</v>
      </c>
      <c r="C5" s="19">
        <v>1957</v>
      </c>
      <c r="D5" s="20">
        <v>2027</v>
      </c>
      <c r="E5" s="18">
        <v>1951</v>
      </c>
      <c r="F5" s="18">
        <v>1827</v>
      </c>
      <c r="G5" s="18">
        <v>1760</v>
      </c>
      <c r="H5" s="20">
        <v>1761</v>
      </c>
      <c r="I5" s="18">
        <v>1745</v>
      </c>
      <c r="J5" s="18">
        <v>1674</v>
      </c>
      <c r="K5" s="20">
        <v>1707</v>
      </c>
      <c r="L5" s="20">
        <v>1793</v>
      </c>
      <c r="M5" s="20">
        <v>1810</v>
      </c>
      <c r="N5" s="18">
        <v>1742</v>
      </c>
      <c r="O5" s="13">
        <f>'5420'!O61</f>
        <v>1731</v>
      </c>
      <c r="P5" s="50">
        <f t="shared" si="0"/>
        <v>-11</v>
      </c>
      <c r="Q5" s="29">
        <f t="shared" si="1"/>
        <v>-6.3145809414466569E-3</v>
      </c>
    </row>
    <row r="6" spans="1:18" x14ac:dyDescent="0.25">
      <c r="A6" s="192" t="s">
        <v>1159</v>
      </c>
      <c r="B6" s="14" t="s">
        <v>1253</v>
      </c>
      <c r="C6" s="19">
        <v>3277</v>
      </c>
      <c r="D6" s="20">
        <v>3309</v>
      </c>
      <c r="E6" s="17">
        <v>3303</v>
      </c>
      <c r="F6" s="18">
        <v>3297</v>
      </c>
      <c r="G6" s="18">
        <v>3237</v>
      </c>
      <c r="H6" s="18">
        <v>3179</v>
      </c>
      <c r="I6" s="20">
        <v>3193</v>
      </c>
      <c r="J6" s="18">
        <v>3149</v>
      </c>
      <c r="K6" s="18">
        <v>3125</v>
      </c>
      <c r="L6" s="18">
        <v>3088</v>
      </c>
      <c r="M6" s="18">
        <v>3037</v>
      </c>
      <c r="N6" s="18">
        <v>2987</v>
      </c>
      <c r="O6" s="22">
        <f>'5440'!O62</f>
        <v>3020</v>
      </c>
      <c r="P6" s="50">
        <f t="shared" si="0"/>
        <v>33</v>
      </c>
      <c r="Q6" s="29">
        <f t="shared" si="1"/>
        <v>1.1047874121191903E-2</v>
      </c>
    </row>
    <row r="7" spans="1:18" x14ac:dyDescent="0.25">
      <c r="A7" s="192" t="s">
        <v>1160</v>
      </c>
      <c r="B7" s="14" t="s">
        <v>1253</v>
      </c>
      <c r="C7" s="19">
        <v>3128</v>
      </c>
      <c r="D7" s="18">
        <v>3035</v>
      </c>
      <c r="E7" s="16">
        <v>3168</v>
      </c>
      <c r="F7" s="18">
        <v>3130</v>
      </c>
      <c r="G7" s="20">
        <v>3139</v>
      </c>
      <c r="H7" s="20">
        <v>3175</v>
      </c>
      <c r="I7" s="18">
        <v>3146</v>
      </c>
      <c r="J7" s="18">
        <v>3062</v>
      </c>
      <c r="K7" s="20">
        <v>3128</v>
      </c>
      <c r="L7" s="18">
        <v>3084</v>
      </c>
      <c r="M7" s="18">
        <v>2990</v>
      </c>
      <c r="N7" s="18">
        <v>2888</v>
      </c>
      <c r="O7" s="22">
        <f>'5450'!O76</f>
        <v>2975</v>
      </c>
      <c r="P7" s="50">
        <f t="shared" si="0"/>
        <v>87</v>
      </c>
      <c r="Q7" s="29">
        <f t="shared" si="1"/>
        <v>3.0124653739612262E-2</v>
      </c>
    </row>
    <row r="8" spans="1:18" x14ac:dyDescent="0.25">
      <c r="A8" s="192" t="s">
        <v>1161</v>
      </c>
      <c r="B8" s="14" t="s">
        <v>1253</v>
      </c>
      <c r="C8" s="19">
        <v>2621</v>
      </c>
      <c r="D8" s="20">
        <v>2641</v>
      </c>
      <c r="E8" s="17">
        <v>2523</v>
      </c>
      <c r="F8" s="18">
        <v>2422</v>
      </c>
      <c r="G8" s="18">
        <v>2365</v>
      </c>
      <c r="H8" s="18">
        <v>2282</v>
      </c>
      <c r="I8" s="18">
        <v>2254</v>
      </c>
      <c r="J8" s="18">
        <v>2182</v>
      </c>
      <c r="K8" s="20">
        <v>2191</v>
      </c>
      <c r="L8" s="20">
        <v>2218</v>
      </c>
      <c r="M8" s="18">
        <v>2207</v>
      </c>
      <c r="N8" s="18">
        <v>2096</v>
      </c>
      <c r="O8" s="13">
        <f>'5470'!O70</f>
        <v>2080</v>
      </c>
      <c r="P8" s="50">
        <f t="shared" si="0"/>
        <v>-16</v>
      </c>
      <c r="Q8" s="29">
        <f t="shared" si="1"/>
        <v>-7.6335877862595547E-3</v>
      </c>
    </row>
    <row r="9" spans="1:18" x14ac:dyDescent="0.25">
      <c r="A9" s="192" t="s">
        <v>1162</v>
      </c>
      <c r="B9" s="14" t="s">
        <v>1253</v>
      </c>
      <c r="C9" s="19">
        <v>3262</v>
      </c>
      <c r="D9" s="18">
        <v>3145</v>
      </c>
      <c r="E9" s="17">
        <v>3059</v>
      </c>
      <c r="F9" s="18">
        <v>2896</v>
      </c>
      <c r="G9" s="18">
        <v>2842</v>
      </c>
      <c r="H9" s="18">
        <v>2803</v>
      </c>
      <c r="I9" s="18">
        <v>2686</v>
      </c>
      <c r="J9" s="18">
        <v>2598</v>
      </c>
      <c r="K9" s="18">
        <v>2544</v>
      </c>
      <c r="L9" s="20">
        <v>2546</v>
      </c>
      <c r="M9" s="18">
        <v>2483</v>
      </c>
      <c r="N9" s="18">
        <v>2424</v>
      </c>
      <c r="O9" s="13">
        <f>'5520'!O78</f>
        <v>2414</v>
      </c>
      <c r="P9" s="50">
        <f t="shared" si="0"/>
        <v>-10</v>
      </c>
      <c r="Q9" s="29">
        <f t="shared" si="1"/>
        <v>-4.1254125412540921E-3</v>
      </c>
      <c r="R9" s="21"/>
    </row>
    <row r="10" spans="1:18" x14ac:dyDescent="0.25">
      <c r="A10" s="192" t="s">
        <v>1163</v>
      </c>
      <c r="B10" s="14" t="s">
        <v>1253</v>
      </c>
      <c r="C10" s="19">
        <v>2115</v>
      </c>
      <c r="D10" s="18">
        <v>2100</v>
      </c>
      <c r="E10" s="16">
        <v>2118</v>
      </c>
      <c r="F10" s="18">
        <v>2070</v>
      </c>
      <c r="G10" s="20">
        <v>2075</v>
      </c>
      <c r="H10" s="20">
        <v>2080</v>
      </c>
      <c r="I10" s="18">
        <v>2065</v>
      </c>
      <c r="J10" s="18">
        <v>1982</v>
      </c>
      <c r="K10" s="18">
        <v>1936</v>
      </c>
      <c r="L10" s="20">
        <v>1962</v>
      </c>
      <c r="M10" s="17">
        <v>1937</v>
      </c>
      <c r="N10" s="17">
        <v>1835</v>
      </c>
      <c r="O10" s="297">
        <f>'5610'!O53</f>
        <v>1806</v>
      </c>
      <c r="P10" s="50">
        <f t="shared" si="0"/>
        <v>-29</v>
      </c>
      <c r="Q10" s="29">
        <f t="shared" si="1"/>
        <v>-1.5803814713896469E-2</v>
      </c>
    </row>
    <row r="11" spans="1:18" x14ac:dyDescent="0.25">
      <c r="A11" s="192" t="s">
        <v>1164</v>
      </c>
      <c r="B11" s="14" t="s">
        <v>1253</v>
      </c>
      <c r="C11" s="19">
        <v>1365</v>
      </c>
      <c r="D11" s="20">
        <v>1361</v>
      </c>
      <c r="E11" s="16">
        <v>1398</v>
      </c>
      <c r="F11" s="18">
        <v>1292</v>
      </c>
      <c r="G11" s="18">
        <v>1224</v>
      </c>
      <c r="H11" s="18">
        <v>1212</v>
      </c>
      <c r="I11" s="20">
        <v>1303</v>
      </c>
      <c r="J11" s="18">
        <v>1242</v>
      </c>
      <c r="K11" s="18">
        <v>1222</v>
      </c>
      <c r="L11" s="18">
        <v>1196</v>
      </c>
      <c r="M11" s="20">
        <v>1231</v>
      </c>
      <c r="N11" s="18">
        <v>1175</v>
      </c>
      <c r="O11" s="22">
        <f>'5630'!O47</f>
        <v>1194</v>
      </c>
      <c r="P11" s="50">
        <f t="shared" si="0"/>
        <v>19</v>
      </c>
      <c r="Q11" s="29">
        <f t="shared" si="1"/>
        <v>1.6170212765957537E-2</v>
      </c>
    </row>
    <row r="12" spans="1:18" x14ac:dyDescent="0.25">
      <c r="A12" s="192" t="s">
        <v>1158</v>
      </c>
      <c r="B12" s="14" t="s">
        <v>1253</v>
      </c>
      <c r="C12" s="19">
        <v>1165</v>
      </c>
      <c r="D12" s="18">
        <v>1120</v>
      </c>
      <c r="E12" s="17">
        <v>1107</v>
      </c>
      <c r="F12" s="20">
        <v>1121</v>
      </c>
      <c r="G12" s="18">
        <v>1118</v>
      </c>
      <c r="H12" s="20">
        <v>1120</v>
      </c>
      <c r="I12" s="20">
        <v>1151</v>
      </c>
      <c r="J12" s="18">
        <v>1104</v>
      </c>
      <c r="K12" s="18">
        <v>1085</v>
      </c>
      <c r="L12" s="20">
        <v>1096</v>
      </c>
      <c r="M12" s="18">
        <v>1065</v>
      </c>
      <c r="N12" s="18">
        <v>1012</v>
      </c>
      <c r="O12" s="13">
        <f>'5670'!O40</f>
        <v>981</v>
      </c>
      <c r="P12" s="50">
        <f t="shared" si="0"/>
        <v>-31</v>
      </c>
      <c r="Q12" s="29">
        <f t="shared" si="1"/>
        <v>-3.0632411067193721E-2</v>
      </c>
    </row>
    <row r="13" spans="1:18" x14ac:dyDescent="0.25">
      <c r="A13" s="192" t="s">
        <v>1157</v>
      </c>
      <c r="B13" s="14" t="s">
        <v>1253</v>
      </c>
      <c r="C13" s="19">
        <v>1750</v>
      </c>
      <c r="D13" s="20">
        <v>1754</v>
      </c>
      <c r="E13" s="17">
        <v>1741</v>
      </c>
      <c r="F13" s="18">
        <v>1689</v>
      </c>
      <c r="G13" s="18">
        <v>1643</v>
      </c>
      <c r="H13" s="18">
        <v>1636</v>
      </c>
      <c r="I13" s="18">
        <v>1610</v>
      </c>
      <c r="J13" s="18">
        <v>1591</v>
      </c>
      <c r="K13" s="20">
        <v>1601</v>
      </c>
      <c r="L13" s="18">
        <v>1576</v>
      </c>
      <c r="M13" s="18">
        <v>1546</v>
      </c>
      <c r="N13" s="18">
        <v>1541</v>
      </c>
      <c r="O13" s="22">
        <f>'5690'!O37</f>
        <v>1564</v>
      </c>
      <c r="P13" s="50">
        <f t="shared" si="0"/>
        <v>23</v>
      </c>
      <c r="Q13" s="29">
        <f t="shared" si="1"/>
        <v>1.4925373134328401E-2</v>
      </c>
    </row>
    <row r="14" spans="1:18" x14ac:dyDescent="0.25">
      <c r="A14" s="192" t="s">
        <v>1156</v>
      </c>
      <c r="B14" s="14" t="s">
        <v>1253</v>
      </c>
      <c r="C14" s="19">
        <v>2633</v>
      </c>
      <c r="D14" s="20">
        <v>2674</v>
      </c>
      <c r="E14" s="17">
        <v>2653</v>
      </c>
      <c r="F14" s="18">
        <v>2610</v>
      </c>
      <c r="G14" s="18">
        <v>2586</v>
      </c>
      <c r="H14" s="18">
        <v>2574</v>
      </c>
      <c r="I14" s="20">
        <v>2571</v>
      </c>
      <c r="J14" s="18">
        <v>2487</v>
      </c>
      <c r="K14" s="20">
        <v>2493</v>
      </c>
      <c r="L14" s="20">
        <v>2517</v>
      </c>
      <c r="M14" s="18">
        <v>2417</v>
      </c>
      <c r="N14" s="18">
        <v>2344</v>
      </c>
      <c r="O14" s="13">
        <f>'5710'!O58</f>
        <v>2342</v>
      </c>
      <c r="P14" s="50">
        <f t="shared" si="0"/>
        <v>-2</v>
      </c>
      <c r="Q14" s="29">
        <f t="shared" si="1"/>
        <v>-8.5324232081906981E-4</v>
      </c>
    </row>
    <row r="15" spans="1:18" s="21" customFormat="1" ht="6.75" customHeight="1" x14ac:dyDescent="0.25">
      <c r="A15" s="190"/>
      <c r="B15" s="189"/>
      <c r="C15" s="52"/>
      <c r="D15" s="52"/>
      <c r="E15" s="193"/>
      <c r="F15" s="52"/>
      <c r="G15" s="52"/>
      <c r="H15" s="52"/>
      <c r="I15" s="52"/>
      <c r="J15" s="52"/>
      <c r="K15" s="52"/>
      <c r="L15" s="52"/>
      <c r="M15" s="52"/>
      <c r="N15" s="52"/>
      <c r="O15" s="189"/>
      <c r="P15" s="50"/>
      <c r="Q15" s="29"/>
    </row>
    <row r="16" spans="1:18" s="21" customFormat="1" ht="21" customHeight="1" x14ac:dyDescent="0.25">
      <c r="A16" s="197" t="s">
        <v>1302</v>
      </c>
      <c r="B16" s="189"/>
      <c r="C16" s="23">
        <f t="shared" ref="C16:L16" si="2">SUM(C3:C14)</f>
        <v>27427</v>
      </c>
      <c r="D16" s="18">
        <f t="shared" si="2"/>
        <v>27322</v>
      </c>
      <c r="E16" s="18">
        <f t="shared" si="2"/>
        <v>27202</v>
      </c>
      <c r="F16" s="18">
        <f t="shared" si="2"/>
        <v>26381</v>
      </c>
      <c r="G16" s="18">
        <f t="shared" si="2"/>
        <v>25903</v>
      </c>
      <c r="H16" s="18">
        <f t="shared" si="2"/>
        <v>25579</v>
      </c>
      <c r="I16" s="18">
        <f t="shared" si="2"/>
        <v>25409</v>
      </c>
      <c r="J16" s="18">
        <f t="shared" si="2"/>
        <v>24685</v>
      </c>
      <c r="K16" s="18">
        <f t="shared" si="2"/>
        <v>24625</v>
      </c>
      <c r="L16" s="18">
        <f t="shared" si="2"/>
        <v>24611</v>
      </c>
      <c r="M16" s="18">
        <f>SUM(M3:M14)</f>
        <v>24233</v>
      </c>
      <c r="N16" s="18">
        <f>SUM(N3:N14)</f>
        <v>23437</v>
      </c>
      <c r="O16" s="22">
        <f>SUM(O3:O14)</f>
        <v>23528</v>
      </c>
      <c r="P16" s="50">
        <f>SUM(P3:P14)</f>
        <v>91</v>
      </c>
      <c r="Q16" s="29">
        <f>(O16/N16)-1</f>
        <v>3.8827494986559685E-3</v>
      </c>
    </row>
    <row r="17" spans="1:17" s="21" customFormat="1" ht="6.75" customHeight="1" x14ac:dyDescent="0.25">
      <c r="A17" s="190"/>
      <c r="B17" s="189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189"/>
      <c r="P17" s="50"/>
      <c r="Q17" s="29"/>
    </row>
    <row r="18" spans="1:17" x14ac:dyDescent="0.25">
      <c r="A18" s="13" t="s">
        <v>1252</v>
      </c>
      <c r="B18" s="14" t="s">
        <v>1255</v>
      </c>
      <c r="C18" s="19">
        <v>2163</v>
      </c>
      <c r="D18" s="18">
        <v>2081</v>
      </c>
      <c r="E18" s="18">
        <v>2070</v>
      </c>
      <c r="F18" s="18">
        <v>1986</v>
      </c>
      <c r="G18" s="18">
        <v>1931</v>
      </c>
      <c r="H18" s="18">
        <v>1846</v>
      </c>
      <c r="I18" s="18">
        <v>1793</v>
      </c>
      <c r="J18" s="18">
        <v>1764</v>
      </c>
      <c r="K18" s="18">
        <v>1759</v>
      </c>
      <c r="L18" s="18">
        <v>1757</v>
      </c>
      <c r="M18" s="18">
        <v>1729</v>
      </c>
      <c r="N18" s="18">
        <v>1618</v>
      </c>
      <c r="O18" s="22">
        <f>'5730'!O63</f>
        <v>1632</v>
      </c>
      <c r="P18" s="50">
        <f>SUM(O18-N18)</f>
        <v>14</v>
      </c>
      <c r="Q18" s="29">
        <f>(O18/N18)-1</f>
        <v>8.6526576019776424E-3</v>
      </c>
    </row>
    <row r="19" spans="1:17" x14ac:dyDescent="0.25">
      <c r="A19" s="13" t="s">
        <v>1256</v>
      </c>
      <c r="B19" s="14" t="s">
        <v>1255</v>
      </c>
      <c r="C19" s="19">
        <v>2014</v>
      </c>
      <c r="D19" s="20">
        <v>1980</v>
      </c>
      <c r="E19" s="20">
        <v>2011</v>
      </c>
      <c r="F19" s="20">
        <v>2044</v>
      </c>
      <c r="G19" s="18">
        <v>2026</v>
      </c>
      <c r="H19" s="18">
        <v>2003</v>
      </c>
      <c r="I19" s="20">
        <v>2016</v>
      </c>
      <c r="J19" s="18">
        <v>2012</v>
      </c>
      <c r="K19" s="18">
        <v>2003</v>
      </c>
      <c r="L19" s="20">
        <v>2034</v>
      </c>
      <c r="M19" s="20">
        <v>2043</v>
      </c>
      <c r="N19" s="18">
        <v>1969</v>
      </c>
      <c r="O19" s="13">
        <f>'5750'!O54</f>
        <v>1955</v>
      </c>
      <c r="P19" s="50">
        <f t="shared" ref="P19:P27" si="3">SUM(O19-N19)</f>
        <v>-14</v>
      </c>
      <c r="Q19" s="29">
        <f t="shared" ref="Q19:Q27" si="4">(O19/N19)-1</f>
        <v>-7.1102082275266154E-3</v>
      </c>
    </row>
    <row r="20" spans="1:17" x14ac:dyDescent="0.25">
      <c r="A20" s="13" t="s">
        <v>1257</v>
      </c>
      <c r="B20" s="14" t="s">
        <v>1255</v>
      </c>
      <c r="C20" s="19">
        <v>1348</v>
      </c>
      <c r="D20" s="18">
        <v>1353</v>
      </c>
      <c r="E20" s="18">
        <v>1343</v>
      </c>
      <c r="F20" s="18">
        <v>1342</v>
      </c>
      <c r="G20" s="18">
        <v>1284</v>
      </c>
      <c r="H20" s="20">
        <v>1298</v>
      </c>
      <c r="I20" s="20">
        <v>1320</v>
      </c>
      <c r="J20" s="18">
        <v>1272</v>
      </c>
      <c r="K20" s="20">
        <v>1296</v>
      </c>
      <c r="L20" s="20">
        <v>1301</v>
      </c>
      <c r="M20" s="20">
        <v>1306</v>
      </c>
      <c r="N20" s="18">
        <v>1259</v>
      </c>
      <c r="O20" s="13">
        <f>'5770'!O47</f>
        <v>1247</v>
      </c>
      <c r="P20" s="50">
        <f t="shared" si="3"/>
        <v>-12</v>
      </c>
      <c r="Q20" s="29">
        <f t="shared" si="4"/>
        <v>-9.5313741064336766E-3</v>
      </c>
    </row>
    <row r="21" spans="1:17" x14ac:dyDescent="0.25">
      <c r="A21" s="22" t="s">
        <v>1268</v>
      </c>
      <c r="B21" s="14" t="s">
        <v>1255</v>
      </c>
      <c r="C21" s="19">
        <v>3212</v>
      </c>
      <c r="D21" s="18">
        <v>3222</v>
      </c>
      <c r="E21" s="18">
        <v>3197</v>
      </c>
      <c r="F21" s="18">
        <v>3130</v>
      </c>
      <c r="G21" s="18">
        <v>3031</v>
      </c>
      <c r="H21" s="18">
        <v>2883</v>
      </c>
      <c r="I21" s="18">
        <v>2881</v>
      </c>
      <c r="J21" s="18">
        <v>2789</v>
      </c>
      <c r="K21" s="20">
        <v>2882</v>
      </c>
      <c r="L21" s="20">
        <v>2961</v>
      </c>
      <c r="M21" s="20">
        <v>3047</v>
      </c>
      <c r="N21" s="20">
        <v>3069</v>
      </c>
      <c r="O21" s="22">
        <f>'5790'!O89</f>
        <v>3101</v>
      </c>
      <c r="P21" s="50">
        <f t="shared" si="3"/>
        <v>32</v>
      </c>
      <c r="Q21" s="29">
        <f t="shared" si="4"/>
        <v>1.0426849136526473E-2</v>
      </c>
    </row>
    <row r="22" spans="1:17" x14ac:dyDescent="0.25">
      <c r="A22" s="22" t="s">
        <v>1269</v>
      </c>
      <c r="B22" s="14" t="s">
        <v>1255</v>
      </c>
      <c r="C22" s="19">
        <v>3047</v>
      </c>
      <c r="D22" s="18">
        <v>3018</v>
      </c>
      <c r="E22" s="18">
        <v>2990</v>
      </c>
      <c r="F22" s="18">
        <v>2947</v>
      </c>
      <c r="G22" s="20">
        <v>3014</v>
      </c>
      <c r="H22" s="18">
        <v>2865</v>
      </c>
      <c r="I22" s="18">
        <v>2820</v>
      </c>
      <c r="J22" s="18">
        <v>2754</v>
      </c>
      <c r="K22" s="18">
        <v>2715</v>
      </c>
      <c r="L22" s="18">
        <v>2667</v>
      </c>
      <c r="M22" s="18">
        <v>2665</v>
      </c>
      <c r="N22" s="20">
        <v>2708</v>
      </c>
      <c r="O22" s="22">
        <f>'5810'!H69</f>
        <v>2744</v>
      </c>
      <c r="P22" s="50">
        <f t="shared" si="3"/>
        <v>36</v>
      </c>
      <c r="Q22" s="29">
        <f t="shared" si="4"/>
        <v>1.3293943870014813E-2</v>
      </c>
    </row>
    <row r="23" spans="1:17" x14ac:dyDescent="0.25">
      <c r="A23" s="13" t="s">
        <v>1270</v>
      </c>
      <c r="B23" s="14" t="s">
        <v>1255</v>
      </c>
      <c r="C23" s="19">
        <v>2817</v>
      </c>
      <c r="D23" s="18">
        <v>2715</v>
      </c>
      <c r="E23" s="18">
        <v>2566</v>
      </c>
      <c r="F23" s="20">
        <v>2584</v>
      </c>
      <c r="G23" s="18">
        <v>2574</v>
      </c>
      <c r="H23" s="18">
        <v>2545</v>
      </c>
      <c r="I23" s="20">
        <v>2611</v>
      </c>
      <c r="J23" s="18">
        <v>2539</v>
      </c>
      <c r="K23" s="18">
        <v>2494</v>
      </c>
      <c r="L23" s="20">
        <v>2574</v>
      </c>
      <c r="M23" s="20">
        <v>2575</v>
      </c>
      <c r="N23" s="18">
        <v>2470</v>
      </c>
      <c r="O23" s="22">
        <f>'5840'!O72</f>
        <v>2520</v>
      </c>
      <c r="P23" s="50">
        <f t="shared" si="3"/>
        <v>50</v>
      </c>
      <c r="Q23" s="29">
        <f t="shared" si="4"/>
        <v>2.0242914979757165E-2</v>
      </c>
    </row>
    <row r="24" spans="1:17" x14ac:dyDescent="0.25">
      <c r="A24" s="13" t="s">
        <v>1271</v>
      </c>
      <c r="B24" s="14" t="s">
        <v>1255</v>
      </c>
      <c r="C24" s="19">
        <v>2967</v>
      </c>
      <c r="D24" s="18">
        <v>2946</v>
      </c>
      <c r="E24" s="20">
        <v>2952</v>
      </c>
      <c r="F24" s="18">
        <v>2864</v>
      </c>
      <c r="G24" s="18">
        <v>2863</v>
      </c>
      <c r="H24" s="18">
        <v>2767</v>
      </c>
      <c r="I24" s="18">
        <v>2703</v>
      </c>
      <c r="J24" s="18">
        <v>2665</v>
      </c>
      <c r="K24" s="18">
        <v>2648</v>
      </c>
      <c r="L24" s="20">
        <v>2649</v>
      </c>
      <c r="M24" s="18">
        <v>2594</v>
      </c>
      <c r="N24" s="18">
        <v>2511</v>
      </c>
      <c r="O24" s="22">
        <f>'5870'!O77</f>
        <v>2578</v>
      </c>
      <c r="P24" s="50">
        <f t="shared" si="3"/>
        <v>67</v>
      </c>
      <c r="Q24" s="29">
        <f t="shared" si="4"/>
        <v>2.6682596575069661E-2</v>
      </c>
    </row>
    <row r="25" spans="1:17" x14ac:dyDescent="0.25">
      <c r="A25" s="13" t="s">
        <v>1264</v>
      </c>
      <c r="B25" s="14" t="s">
        <v>1255</v>
      </c>
      <c r="C25" s="19">
        <v>3018</v>
      </c>
      <c r="D25" s="20">
        <v>3028</v>
      </c>
      <c r="E25" s="20">
        <v>3039</v>
      </c>
      <c r="F25" s="18">
        <v>2884</v>
      </c>
      <c r="G25" s="20">
        <v>2920</v>
      </c>
      <c r="H25" s="18">
        <v>2825</v>
      </c>
      <c r="I25" s="18">
        <v>2672</v>
      </c>
      <c r="J25" s="18">
        <v>2574</v>
      </c>
      <c r="K25" s="18">
        <v>2560</v>
      </c>
      <c r="L25" s="20">
        <v>2635</v>
      </c>
      <c r="M25" s="18">
        <v>2564</v>
      </c>
      <c r="N25" s="18">
        <v>2544</v>
      </c>
      <c r="O25" s="13">
        <f>'5890'!O78</f>
        <v>2497</v>
      </c>
      <c r="P25" s="50">
        <f t="shared" si="3"/>
        <v>-47</v>
      </c>
      <c r="Q25" s="29">
        <f t="shared" si="4"/>
        <v>-1.8474842767295607E-2</v>
      </c>
    </row>
    <row r="26" spans="1:17" x14ac:dyDescent="0.25">
      <c r="A26" s="13" t="s">
        <v>1266</v>
      </c>
      <c r="B26" s="14" t="s">
        <v>1255</v>
      </c>
      <c r="C26" s="19">
        <v>2591</v>
      </c>
      <c r="D26" s="18">
        <v>2573</v>
      </c>
      <c r="E26" s="18">
        <v>2557</v>
      </c>
      <c r="F26" s="18">
        <v>2496</v>
      </c>
      <c r="G26" s="18">
        <v>2417</v>
      </c>
      <c r="H26" s="18">
        <v>2324</v>
      </c>
      <c r="I26" s="18">
        <v>2323</v>
      </c>
      <c r="J26" s="18">
        <v>2301</v>
      </c>
      <c r="K26" s="18">
        <v>2276</v>
      </c>
      <c r="L26" s="20">
        <v>2279</v>
      </c>
      <c r="M26" s="20">
        <v>2287</v>
      </c>
      <c r="N26" s="18">
        <v>2233</v>
      </c>
      <c r="O26" s="13">
        <f>'5910'!O52</f>
        <v>2231</v>
      </c>
      <c r="P26" s="50">
        <f t="shared" si="3"/>
        <v>-2</v>
      </c>
      <c r="Q26" s="29">
        <f t="shared" si="4"/>
        <v>-8.9565606806984999E-4</v>
      </c>
    </row>
    <row r="27" spans="1:17" x14ac:dyDescent="0.25">
      <c r="A27" s="198" t="s">
        <v>1272</v>
      </c>
      <c r="B27" s="199" t="s">
        <v>1255</v>
      </c>
      <c r="C27" s="200">
        <v>2270</v>
      </c>
      <c r="D27" s="201">
        <v>2181</v>
      </c>
      <c r="E27" s="202">
        <v>2182</v>
      </c>
      <c r="F27" s="201">
        <v>2073</v>
      </c>
      <c r="G27" s="201">
        <v>2048</v>
      </c>
      <c r="H27" s="201">
        <v>1912</v>
      </c>
      <c r="I27" s="201">
        <v>1851</v>
      </c>
      <c r="J27" s="201">
        <v>1840</v>
      </c>
      <c r="K27" s="202">
        <v>1848</v>
      </c>
      <c r="L27" s="202">
        <v>1872</v>
      </c>
      <c r="M27" s="201">
        <v>1858</v>
      </c>
      <c r="N27" s="202">
        <v>1886</v>
      </c>
      <c r="O27" s="198">
        <f>'5930'!O66</f>
        <v>1918</v>
      </c>
      <c r="P27" s="50">
        <f t="shared" si="3"/>
        <v>32</v>
      </c>
      <c r="Q27" s="29">
        <f t="shared" si="4"/>
        <v>1.6967126193001114E-2</v>
      </c>
    </row>
    <row r="28" spans="1:17" s="206" customFormat="1" ht="6.75" customHeight="1" x14ac:dyDescent="0.25">
      <c r="A28" s="204"/>
      <c r="B28" s="205"/>
      <c r="O28" s="205"/>
      <c r="P28" s="207"/>
      <c r="Q28" s="29"/>
    </row>
    <row r="29" spans="1:17" ht="19.5" customHeight="1" x14ac:dyDescent="0.25">
      <c r="A29" s="208" t="s">
        <v>1303</v>
      </c>
      <c r="B29" s="6"/>
      <c r="C29" s="195">
        <f t="shared" ref="C29:L29" si="5">SUM(C18:C27)</f>
        <v>25447</v>
      </c>
      <c r="D29" s="194">
        <f t="shared" si="5"/>
        <v>25097</v>
      </c>
      <c r="E29" s="194">
        <f t="shared" si="5"/>
        <v>24907</v>
      </c>
      <c r="F29" s="194">
        <f t="shared" si="5"/>
        <v>24350</v>
      </c>
      <c r="G29" s="194">
        <f t="shared" si="5"/>
        <v>24108</v>
      </c>
      <c r="H29" s="194">
        <f t="shared" si="5"/>
        <v>23268</v>
      </c>
      <c r="I29" s="194">
        <f t="shared" si="5"/>
        <v>22990</v>
      </c>
      <c r="J29" s="194">
        <f t="shared" si="5"/>
        <v>22510</v>
      </c>
      <c r="K29" s="194">
        <f t="shared" si="5"/>
        <v>22481</v>
      </c>
      <c r="L29" s="196">
        <f t="shared" si="5"/>
        <v>22729</v>
      </c>
      <c r="M29" s="194">
        <f>SUM(M18:M27)</f>
        <v>22668</v>
      </c>
      <c r="N29" s="194">
        <f>SUM(N18:N27)</f>
        <v>22267</v>
      </c>
      <c r="O29" s="299">
        <f>SUM(O18:O27)</f>
        <v>22423</v>
      </c>
      <c r="P29" s="51">
        <f>SUM(P18:P27)</f>
        <v>156</v>
      </c>
      <c r="Q29" s="203">
        <f>(O29/N29)-1</f>
        <v>7.0058831454617998E-3</v>
      </c>
    </row>
    <row r="30" spans="1:17" s="21" customFormat="1" ht="8.25" customHeight="1" x14ac:dyDescent="0.25">
      <c r="A30" s="47"/>
      <c r="B30" s="47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47"/>
      <c r="P30" s="51"/>
      <c r="Q30" s="29"/>
    </row>
    <row r="31" spans="1:17" ht="21.75" customHeight="1" x14ac:dyDescent="0.25">
      <c r="A31" s="13" t="s">
        <v>1180</v>
      </c>
      <c r="B31" s="13"/>
      <c r="C31" s="23">
        <f>C16+C29</f>
        <v>52874</v>
      </c>
      <c r="D31" s="18">
        <f t="shared" ref="D31:N31" si="6">D16+D29</f>
        <v>52419</v>
      </c>
      <c r="E31" s="18">
        <f t="shared" si="6"/>
        <v>52109</v>
      </c>
      <c r="F31" s="18">
        <f t="shared" si="6"/>
        <v>50731</v>
      </c>
      <c r="G31" s="18">
        <f t="shared" si="6"/>
        <v>50011</v>
      </c>
      <c r="H31" s="18">
        <f t="shared" si="6"/>
        <v>48847</v>
      </c>
      <c r="I31" s="18">
        <f t="shared" si="6"/>
        <v>48399</v>
      </c>
      <c r="J31" s="18">
        <f t="shared" si="6"/>
        <v>47195</v>
      </c>
      <c r="K31" s="18">
        <f t="shared" si="6"/>
        <v>47106</v>
      </c>
      <c r="L31" s="20">
        <f t="shared" si="6"/>
        <v>47340</v>
      </c>
      <c r="M31" s="18">
        <f t="shared" si="6"/>
        <v>46901</v>
      </c>
      <c r="N31" s="18">
        <f t="shared" si="6"/>
        <v>45704</v>
      </c>
      <c r="O31" s="22">
        <f>O16+O29</f>
        <v>45951</v>
      </c>
      <c r="P31" s="52">
        <f>P16+P29</f>
        <v>247</v>
      </c>
      <c r="Q31" s="29">
        <f>(O31/N31)-1</f>
        <v>5.4043409767197126E-3</v>
      </c>
    </row>
    <row r="32" spans="1:17" x14ac:dyDescent="0.25">
      <c r="D32" s="161">
        <f>SUM(D31-C31)</f>
        <v>-455</v>
      </c>
      <c r="E32" s="161">
        <f t="shared" ref="E32:O32" si="7">SUM(E31-D31)</f>
        <v>-310</v>
      </c>
      <c r="F32" s="161">
        <f t="shared" si="7"/>
        <v>-1378</v>
      </c>
      <c r="G32" s="161">
        <f t="shared" si="7"/>
        <v>-720</v>
      </c>
      <c r="H32" s="161">
        <f t="shared" si="7"/>
        <v>-1164</v>
      </c>
      <c r="I32" s="161">
        <f t="shared" si="7"/>
        <v>-448</v>
      </c>
      <c r="J32" s="161">
        <f t="shared" si="7"/>
        <v>-1204</v>
      </c>
      <c r="K32" s="161">
        <f t="shared" si="7"/>
        <v>-89</v>
      </c>
      <c r="L32" s="161">
        <f t="shared" si="7"/>
        <v>234</v>
      </c>
      <c r="M32" s="161">
        <f t="shared" si="7"/>
        <v>-439</v>
      </c>
      <c r="N32" s="161">
        <f t="shared" si="7"/>
        <v>-1197</v>
      </c>
      <c r="O32" s="161">
        <f t="shared" si="7"/>
        <v>247</v>
      </c>
    </row>
    <row r="34" spans="1:5" x14ac:dyDescent="0.25">
      <c r="A34" s="93" t="s">
        <v>49</v>
      </c>
      <c r="B34" s="95"/>
      <c r="C34" s="95"/>
      <c r="D34" s="95"/>
      <c r="E34" s="95"/>
    </row>
    <row r="35" spans="1:5" x14ac:dyDescent="0.25">
      <c r="A35" s="71" t="s">
        <v>1282</v>
      </c>
      <c r="B35" s="95"/>
      <c r="C35" s="95"/>
      <c r="D35" s="95"/>
      <c r="E35" s="95"/>
    </row>
    <row r="36" spans="1:5" x14ac:dyDescent="0.25">
      <c r="A36" s="76" t="s">
        <v>1283</v>
      </c>
      <c r="B36" s="95"/>
      <c r="C36" s="95"/>
      <c r="D36" s="95"/>
      <c r="E36" s="95"/>
    </row>
    <row r="37" spans="1:5" x14ac:dyDescent="0.25">
      <c r="A37" s="70" t="s">
        <v>1284</v>
      </c>
      <c r="B37" s="95"/>
      <c r="C37" s="95"/>
      <c r="D37" s="95"/>
      <c r="E37" s="95"/>
    </row>
    <row r="38" spans="1:5" x14ac:dyDescent="0.25">
      <c r="A38" s="77" t="s">
        <v>1176</v>
      </c>
      <c r="B38" s="95"/>
      <c r="C38" s="95"/>
      <c r="D38" s="95"/>
      <c r="E38" s="95"/>
    </row>
    <row r="39" spans="1:5" x14ac:dyDescent="0.25">
      <c r="A39" s="78" t="s">
        <v>1267</v>
      </c>
      <c r="B39" s="95"/>
      <c r="C39" s="95"/>
      <c r="D39" s="95"/>
      <c r="E39" s="95"/>
    </row>
  </sheetData>
  <sortState ref="A3:R27">
    <sortCondition ref="A3"/>
  </sortState>
  <printOptions gridLines="1"/>
  <pageMargins left="0.7" right="0.7" top="0.75" bottom="0.75" header="0.3" footer="0.3"/>
  <pageSetup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8"/>
  <sheetViews>
    <sheetView zoomScale="98" zoomScaleNormal="98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65"/>
    <col min="2" max="2" width="36.7109375" style="65" bestFit="1" customWidth="1"/>
    <col min="3" max="14" width="9.42578125" style="65" customWidth="1"/>
    <col min="15" max="16" width="10.5703125" style="65" customWidth="1"/>
    <col min="17" max="17" width="8.5703125" style="112" customWidth="1"/>
    <col min="18" max="16384" width="9.140625" style="65"/>
  </cols>
  <sheetData>
    <row r="1" spans="1:17" x14ac:dyDescent="0.25">
      <c r="B1" s="97" t="s">
        <v>1111</v>
      </c>
      <c r="M1" s="106"/>
      <c r="N1" s="106"/>
      <c r="O1" s="6"/>
      <c r="P1" s="6"/>
    </row>
    <row r="2" spans="1:17" ht="27.75" customHeight="1" x14ac:dyDescent="0.25">
      <c r="A2" s="57" t="s">
        <v>1290</v>
      </c>
      <c r="B2" s="115" t="s">
        <v>0</v>
      </c>
      <c r="C2" s="163" t="s">
        <v>1165</v>
      </c>
      <c r="D2" s="163" t="s">
        <v>1166</v>
      </c>
      <c r="E2" s="163" t="s">
        <v>1167</v>
      </c>
      <c r="F2" s="163" t="s">
        <v>1168</v>
      </c>
      <c r="G2" s="163" t="s">
        <v>1169</v>
      </c>
      <c r="H2" s="163" t="s">
        <v>1170</v>
      </c>
      <c r="I2" s="163" t="s">
        <v>1171</v>
      </c>
      <c r="J2" s="163" t="s">
        <v>1172</v>
      </c>
      <c r="K2" s="163" t="s">
        <v>1173</v>
      </c>
      <c r="L2" s="163" t="s">
        <v>1174</v>
      </c>
      <c r="M2" s="163" t="s">
        <v>1175</v>
      </c>
      <c r="N2" s="163" t="s">
        <v>1299</v>
      </c>
      <c r="O2" s="298" t="s">
        <v>1309</v>
      </c>
      <c r="P2" s="163" t="s">
        <v>43</v>
      </c>
      <c r="Q2" s="164" t="s">
        <v>42</v>
      </c>
    </row>
    <row r="3" spans="1:17" x14ac:dyDescent="0.25">
      <c r="A3" s="73"/>
      <c r="B3" s="86" t="s">
        <v>1132</v>
      </c>
      <c r="C3" s="87">
        <v>18</v>
      </c>
      <c r="D3" s="87">
        <v>17</v>
      </c>
      <c r="E3" s="87">
        <v>25</v>
      </c>
      <c r="F3" s="87">
        <v>25</v>
      </c>
      <c r="G3" s="87">
        <v>20</v>
      </c>
      <c r="H3" s="87">
        <v>17</v>
      </c>
      <c r="I3" s="87">
        <v>16</v>
      </c>
      <c r="J3" s="87">
        <v>14</v>
      </c>
      <c r="K3" s="87">
        <v>14</v>
      </c>
      <c r="L3" s="87">
        <v>14</v>
      </c>
      <c r="M3" s="108">
        <v>13</v>
      </c>
      <c r="N3" s="210">
        <v>11</v>
      </c>
      <c r="O3" s="88">
        <f>VLOOKUP(B3,'[1]District Growth'!$B$1:$J$2454,5,FALSE)</f>
        <v>18</v>
      </c>
      <c r="P3" s="258">
        <f t="shared" ref="P3:P35" si="0">O3-N3</f>
        <v>7</v>
      </c>
      <c r="Q3" s="68">
        <f t="shared" ref="Q3:Q35" si="1">(O3/N3)-1</f>
        <v>0.63636363636363646</v>
      </c>
    </row>
    <row r="4" spans="1:17" x14ac:dyDescent="0.25">
      <c r="A4" s="73"/>
      <c r="B4" s="86" t="s">
        <v>1181</v>
      </c>
      <c r="C4" s="87">
        <v>39</v>
      </c>
      <c r="D4" s="87">
        <v>37</v>
      </c>
      <c r="E4" s="87">
        <v>38</v>
      </c>
      <c r="F4" s="87">
        <v>37</v>
      </c>
      <c r="G4" s="87">
        <v>35</v>
      </c>
      <c r="H4" s="87">
        <v>32</v>
      </c>
      <c r="I4" s="87">
        <v>30</v>
      </c>
      <c r="J4" s="87">
        <v>30</v>
      </c>
      <c r="K4" s="87">
        <v>30</v>
      </c>
      <c r="L4" s="87">
        <v>25</v>
      </c>
      <c r="M4" s="108">
        <v>32</v>
      </c>
      <c r="N4" s="210">
        <v>26</v>
      </c>
      <c r="O4" s="88">
        <f>VLOOKUP(B4,'[1]District Growth'!$B$1:$J$2454,5,FALSE)</f>
        <v>34</v>
      </c>
      <c r="P4" s="258">
        <f t="shared" si="0"/>
        <v>8</v>
      </c>
      <c r="Q4" s="68">
        <f t="shared" si="1"/>
        <v>0.30769230769230771</v>
      </c>
    </row>
    <row r="5" spans="1:17" x14ac:dyDescent="0.25">
      <c r="A5" s="73"/>
      <c r="B5" s="86" t="s">
        <v>1147</v>
      </c>
      <c r="C5" s="87">
        <v>36</v>
      </c>
      <c r="D5" s="87">
        <v>35</v>
      </c>
      <c r="E5" s="87">
        <v>36</v>
      </c>
      <c r="F5" s="87">
        <v>36</v>
      </c>
      <c r="G5" s="87">
        <v>33</v>
      </c>
      <c r="H5" s="87">
        <v>29</v>
      </c>
      <c r="I5" s="87">
        <v>28</v>
      </c>
      <c r="J5" s="87">
        <v>32</v>
      </c>
      <c r="K5" s="87">
        <v>37</v>
      </c>
      <c r="L5" s="87">
        <v>33</v>
      </c>
      <c r="M5" s="108">
        <v>35</v>
      </c>
      <c r="N5" s="210">
        <v>32</v>
      </c>
      <c r="O5" s="88">
        <f>VLOOKUP(B5,'[1]District Growth'!$B$1:$J$2454,5,FALSE)</f>
        <v>38</v>
      </c>
      <c r="P5" s="258">
        <f t="shared" si="0"/>
        <v>6</v>
      </c>
      <c r="Q5" s="68">
        <f t="shared" si="1"/>
        <v>0.1875</v>
      </c>
    </row>
    <row r="6" spans="1:17" x14ac:dyDescent="0.25">
      <c r="A6" s="73"/>
      <c r="B6" s="86" t="s">
        <v>1135</v>
      </c>
      <c r="C6" s="87">
        <v>21</v>
      </c>
      <c r="D6" s="87">
        <v>21</v>
      </c>
      <c r="E6" s="87">
        <v>20</v>
      </c>
      <c r="F6" s="87">
        <v>24</v>
      </c>
      <c r="G6" s="87">
        <v>23</v>
      </c>
      <c r="H6" s="87">
        <v>27</v>
      </c>
      <c r="I6" s="87">
        <v>29</v>
      </c>
      <c r="J6" s="87">
        <v>24</v>
      </c>
      <c r="K6" s="87">
        <v>25</v>
      </c>
      <c r="L6" s="87">
        <v>25</v>
      </c>
      <c r="M6" s="108">
        <v>23</v>
      </c>
      <c r="N6" s="210">
        <v>24</v>
      </c>
      <c r="O6" s="88">
        <f>VLOOKUP(B6,'[1]District Growth'!$B$1:$J$2454,5,FALSE)</f>
        <v>28</v>
      </c>
      <c r="P6" s="258">
        <f t="shared" si="0"/>
        <v>4</v>
      </c>
      <c r="Q6" s="68">
        <f t="shared" si="1"/>
        <v>0.16666666666666674</v>
      </c>
    </row>
    <row r="7" spans="1:17" x14ac:dyDescent="0.25">
      <c r="A7" s="73"/>
      <c r="B7" s="86" t="s">
        <v>1143</v>
      </c>
      <c r="C7" s="87">
        <v>43</v>
      </c>
      <c r="D7" s="87">
        <v>42</v>
      </c>
      <c r="E7" s="87">
        <v>48</v>
      </c>
      <c r="F7" s="87">
        <v>46</v>
      </c>
      <c r="G7" s="87">
        <v>44</v>
      </c>
      <c r="H7" s="87">
        <v>47</v>
      </c>
      <c r="I7" s="87">
        <v>47</v>
      </c>
      <c r="J7" s="87">
        <v>49</v>
      </c>
      <c r="K7" s="87">
        <v>45</v>
      </c>
      <c r="L7" s="87">
        <v>42</v>
      </c>
      <c r="M7" s="108">
        <v>44</v>
      </c>
      <c r="N7" s="210">
        <v>45</v>
      </c>
      <c r="O7" s="88">
        <f>VLOOKUP(B7,'[1]District Growth'!$B$1:$J$2454,5,FALSE)</f>
        <v>51</v>
      </c>
      <c r="P7" s="258">
        <f t="shared" si="0"/>
        <v>6</v>
      </c>
      <c r="Q7" s="68">
        <f t="shared" si="1"/>
        <v>0.1333333333333333</v>
      </c>
    </row>
    <row r="8" spans="1:17" x14ac:dyDescent="0.25">
      <c r="A8" s="73"/>
      <c r="B8" s="86" t="s">
        <v>1148</v>
      </c>
      <c r="C8" s="87">
        <v>35</v>
      </c>
      <c r="D8" s="87">
        <v>40</v>
      </c>
      <c r="E8" s="87">
        <v>29</v>
      </c>
      <c r="F8" s="87">
        <v>22</v>
      </c>
      <c r="G8" s="87">
        <v>19</v>
      </c>
      <c r="H8" s="87">
        <v>17</v>
      </c>
      <c r="I8" s="87">
        <v>17</v>
      </c>
      <c r="J8" s="87">
        <v>16</v>
      </c>
      <c r="K8" s="87">
        <v>18</v>
      </c>
      <c r="L8" s="87">
        <v>16</v>
      </c>
      <c r="M8" s="108">
        <v>15</v>
      </c>
      <c r="N8" s="210">
        <v>16</v>
      </c>
      <c r="O8" s="88">
        <f>VLOOKUP(B8,'[1]District Growth'!$B$1:$J$2454,5,FALSE)</f>
        <v>18</v>
      </c>
      <c r="P8" s="258">
        <f t="shared" si="0"/>
        <v>2</v>
      </c>
      <c r="Q8" s="68">
        <f t="shared" si="1"/>
        <v>0.125</v>
      </c>
    </row>
    <row r="9" spans="1:17" x14ac:dyDescent="0.25">
      <c r="A9" s="73"/>
      <c r="B9" s="86" t="s">
        <v>1112</v>
      </c>
      <c r="C9" s="87"/>
      <c r="D9" s="87"/>
      <c r="E9" s="87"/>
      <c r="F9" s="87"/>
      <c r="G9" s="87"/>
      <c r="H9" s="87"/>
      <c r="I9" s="87">
        <v>34</v>
      </c>
      <c r="J9" s="87">
        <v>17</v>
      </c>
      <c r="K9" s="87">
        <v>14</v>
      </c>
      <c r="L9" s="87">
        <v>18</v>
      </c>
      <c r="M9" s="87">
        <v>21</v>
      </c>
      <c r="N9" s="210">
        <v>14</v>
      </c>
      <c r="O9" s="88">
        <f>VLOOKUP(B9,'[1]District Growth'!$B$1:$J$2454,5,FALSE)</f>
        <v>15</v>
      </c>
      <c r="P9" s="258">
        <f t="shared" si="0"/>
        <v>1</v>
      </c>
      <c r="Q9" s="68">
        <f t="shared" si="1"/>
        <v>7.1428571428571397E-2</v>
      </c>
    </row>
    <row r="10" spans="1:17" x14ac:dyDescent="0.25">
      <c r="A10" s="73"/>
      <c r="B10" s="86" t="s">
        <v>1149</v>
      </c>
      <c r="C10" s="87">
        <v>46</v>
      </c>
      <c r="D10" s="87">
        <v>40</v>
      </c>
      <c r="E10" s="87">
        <v>40</v>
      </c>
      <c r="F10" s="87">
        <v>42</v>
      </c>
      <c r="G10" s="87">
        <v>45</v>
      </c>
      <c r="H10" s="87">
        <v>41</v>
      </c>
      <c r="I10" s="87">
        <v>39</v>
      </c>
      <c r="J10" s="87">
        <v>43</v>
      </c>
      <c r="K10" s="87">
        <v>45</v>
      </c>
      <c r="L10" s="87">
        <v>40</v>
      </c>
      <c r="M10" s="108">
        <v>36</v>
      </c>
      <c r="N10" s="210">
        <v>32</v>
      </c>
      <c r="O10" s="88">
        <f>VLOOKUP(B10,'[1]District Growth'!$B$1:$J$2454,5,FALSE)</f>
        <v>34</v>
      </c>
      <c r="P10" s="258">
        <f t="shared" si="0"/>
        <v>2</v>
      </c>
      <c r="Q10" s="68">
        <f t="shared" si="1"/>
        <v>6.25E-2</v>
      </c>
    </row>
    <row r="11" spans="1:17" x14ac:dyDescent="0.25">
      <c r="A11" s="73"/>
      <c r="B11" s="86" t="s">
        <v>1121</v>
      </c>
      <c r="C11" s="87">
        <v>107</v>
      </c>
      <c r="D11" s="87">
        <v>99</v>
      </c>
      <c r="E11" s="87">
        <v>101</v>
      </c>
      <c r="F11" s="87">
        <v>96</v>
      </c>
      <c r="G11" s="87">
        <v>97</v>
      </c>
      <c r="H11" s="87">
        <v>94</v>
      </c>
      <c r="I11" s="87">
        <v>96</v>
      </c>
      <c r="J11" s="87">
        <v>101</v>
      </c>
      <c r="K11" s="87">
        <v>100</v>
      </c>
      <c r="L11" s="87">
        <v>103</v>
      </c>
      <c r="M11" s="108">
        <v>114</v>
      </c>
      <c r="N11" s="210">
        <v>115</v>
      </c>
      <c r="O11" s="88">
        <f>VLOOKUP(B11,'[1]District Growth'!$B$1:$J$2454,5,FALSE)</f>
        <v>122</v>
      </c>
      <c r="P11" s="258">
        <f t="shared" si="0"/>
        <v>7</v>
      </c>
      <c r="Q11" s="68">
        <f t="shared" si="1"/>
        <v>6.0869565217391397E-2</v>
      </c>
    </row>
    <row r="12" spans="1:17" x14ac:dyDescent="0.25">
      <c r="A12" s="73"/>
      <c r="B12" s="86" t="s">
        <v>1122</v>
      </c>
      <c r="C12" s="87">
        <v>35</v>
      </c>
      <c r="D12" s="87">
        <v>38</v>
      </c>
      <c r="E12" s="87">
        <v>36</v>
      </c>
      <c r="F12" s="87">
        <v>32</v>
      </c>
      <c r="G12" s="87">
        <v>29</v>
      </c>
      <c r="H12" s="87">
        <v>31</v>
      </c>
      <c r="I12" s="87">
        <v>37</v>
      </c>
      <c r="J12" s="87">
        <v>41</v>
      </c>
      <c r="K12" s="87">
        <v>41</v>
      </c>
      <c r="L12" s="87">
        <v>42</v>
      </c>
      <c r="M12" s="108">
        <v>40</v>
      </c>
      <c r="N12" s="210">
        <v>38</v>
      </c>
      <c r="O12" s="88">
        <f>VLOOKUP(B12,'[1]District Growth'!$B$1:$J$2454,5,FALSE)</f>
        <v>40</v>
      </c>
      <c r="P12" s="258">
        <f t="shared" si="0"/>
        <v>2</v>
      </c>
      <c r="Q12" s="68">
        <f t="shared" si="1"/>
        <v>5.2631578947368363E-2</v>
      </c>
    </row>
    <row r="13" spans="1:17" x14ac:dyDescent="0.25">
      <c r="A13" s="73"/>
      <c r="B13" s="86" t="s">
        <v>1144</v>
      </c>
      <c r="C13" s="87">
        <v>41</v>
      </c>
      <c r="D13" s="87">
        <v>42</v>
      </c>
      <c r="E13" s="87">
        <v>44</v>
      </c>
      <c r="F13" s="87">
        <v>41</v>
      </c>
      <c r="G13" s="87">
        <v>36</v>
      </c>
      <c r="H13" s="87">
        <v>45</v>
      </c>
      <c r="I13" s="87">
        <v>53</v>
      </c>
      <c r="J13" s="87">
        <v>49</v>
      </c>
      <c r="K13" s="87">
        <v>50</v>
      </c>
      <c r="L13" s="87">
        <v>46</v>
      </c>
      <c r="M13" s="108">
        <v>45</v>
      </c>
      <c r="N13" s="210">
        <v>40</v>
      </c>
      <c r="O13" s="88">
        <f>VLOOKUP(B13,'[1]District Growth'!$B$1:$J$2454,5,FALSE)</f>
        <v>42</v>
      </c>
      <c r="P13" s="258">
        <f t="shared" si="0"/>
        <v>2</v>
      </c>
      <c r="Q13" s="68">
        <f t="shared" si="1"/>
        <v>5.0000000000000044E-2</v>
      </c>
    </row>
    <row r="14" spans="1:17" x14ac:dyDescent="0.25">
      <c r="A14" s="73"/>
      <c r="B14" s="86" t="s">
        <v>1139</v>
      </c>
      <c r="C14" s="87">
        <v>68</v>
      </c>
      <c r="D14" s="87">
        <v>67</v>
      </c>
      <c r="E14" s="87">
        <v>70</v>
      </c>
      <c r="F14" s="87">
        <v>62</v>
      </c>
      <c r="G14" s="87">
        <v>61</v>
      </c>
      <c r="H14" s="87">
        <v>66</v>
      </c>
      <c r="I14" s="87">
        <v>65</v>
      </c>
      <c r="J14" s="87">
        <v>65</v>
      </c>
      <c r="K14" s="87">
        <v>66</v>
      </c>
      <c r="L14" s="87">
        <v>64</v>
      </c>
      <c r="M14" s="108">
        <v>65</v>
      </c>
      <c r="N14" s="210">
        <v>60</v>
      </c>
      <c r="O14" s="88">
        <f>VLOOKUP(B14,'[1]District Growth'!$B$1:$J$2454,5,FALSE)</f>
        <v>62</v>
      </c>
      <c r="P14" s="258">
        <f t="shared" si="0"/>
        <v>2</v>
      </c>
      <c r="Q14" s="68">
        <f t="shared" si="1"/>
        <v>3.3333333333333437E-2</v>
      </c>
    </row>
    <row r="15" spans="1:17" x14ac:dyDescent="0.25">
      <c r="A15" s="73"/>
      <c r="B15" s="302" t="s">
        <v>1117</v>
      </c>
      <c r="C15" s="87">
        <v>68</v>
      </c>
      <c r="D15" s="87">
        <v>66</v>
      </c>
      <c r="E15" s="87">
        <v>64</v>
      </c>
      <c r="F15" s="87">
        <v>65</v>
      </c>
      <c r="G15" s="87">
        <v>61</v>
      </c>
      <c r="H15" s="87">
        <v>56</v>
      </c>
      <c r="I15" s="87">
        <v>49</v>
      </c>
      <c r="J15" s="87">
        <v>48</v>
      </c>
      <c r="K15" s="87">
        <v>49</v>
      </c>
      <c r="L15" s="87">
        <v>52</v>
      </c>
      <c r="M15" s="108">
        <v>47</v>
      </c>
      <c r="N15" s="210">
        <v>43</v>
      </c>
      <c r="O15" s="88">
        <f>VLOOKUP(B15,'[1]District Growth'!$B$1:$J$2454,5,FALSE)</f>
        <v>44</v>
      </c>
      <c r="P15" s="258">
        <f t="shared" si="0"/>
        <v>1</v>
      </c>
      <c r="Q15" s="68">
        <f t="shared" si="1"/>
        <v>2.3255813953488413E-2</v>
      </c>
    </row>
    <row r="16" spans="1:17" x14ac:dyDescent="0.25">
      <c r="A16" s="73"/>
      <c r="B16" s="86" t="s">
        <v>1146</v>
      </c>
      <c r="C16" s="87">
        <v>110</v>
      </c>
      <c r="D16" s="87">
        <v>113</v>
      </c>
      <c r="E16" s="87">
        <v>120</v>
      </c>
      <c r="F16" s="87">
        <v>117</v>
      </c>
      <c r="G16" s="87">
        <v>109</v>
      </c>
      <c r="H16" s="87">
        <v>112</v>
      </c>
      <c r="I16" s="87">
        <v>110</v>
      </c>
      <c r="J16" s="87">
        <v>112</v>
      </c>
      <c r="K16" s="87">
        <v>113</v>
      </c>
      <c r="L16" s="87">
        <v>102</v>
      </c>
      <c r="M16" s="108">
        <v>106</v>
      </c>
      <c r="N16" s="210">
        <v>95</v>
      </c>
      <c r="O16" s="88">
        <f>VLOOKUP(B16,'[1]District Growth'!$B$1:$J$2454,5,FALSE)</f>
        <v>97</v>
      </c>
      <c r="P16" s="258">
        <f t="shared" si="0"/>
        <v>2</v>
      </c>
      <c r="Q16" s="68">
        <f t="shared" si="1"/>
        <v>2.1052631578947434E-2</v>
      </c>
    </row>
    <row r="17" spans="1:17" x14ac:dyDescent="0.25">
      <c r="A17" s="73"/>
      <c r="B17" s="89" t="s">
        <v>1138</v>
      </c>
      <c r="C17" s="87">
        <v>89</v>
      </c>
      <c r="D17" s="87">
        <v>90</v>
      </c>
      <c r="E17" s="87">
        <v>92</v>
      </c>
      <c r="F17" s="87">
        <v>93</v>
      </c>
      <c r="G17" s="87">
        <v>91</v>
      </c>
      <c r="H17" s="87">
        <v>86</v>
      </c>
      <c r="I17" s="87">
        <v>93</v>
      </c>
      <c r="J17" s="87">
        <v>88</v>
      </c>
      <c r="K17" s="87">
        <v>82</v>
      </c>
      <c r="L17" s="87">
        <v>80</v>
      </c>
      <c r="M17" s="108">
        <v>82</v>
      </c>
      <c r="N17" s="210">
        <v>94</v>
      </c>
      <c r="O17" s="88">
        <f>VLOOKUP(B17,'[1]District Growth'!$B$1:$J$2454,5,FALSE)</f>
        <v>94</v>
      </c>
      <c r="P17" s="258">
        <f t="shared" si="0"/>
        <v>0</v>
      </c>
      <c r="Q17" s="68">
        <f t="shared" si="1"/>
        <v>0</v>
      </c>
    </row>
    <row r="18" spans="1:17" x14ac:dyDescent="0.25">
      <c r="A18" s="73"/>
      <c r="B18" s="89" t="s">
        <v>1129</v>
      </c>
      <c r="C18" s="87">
        <v>14</v>
      </c>
      <c r="D18" s="87">
        <v>14</v>
      </c>
      <c r="E18" s="87">
        <v>16</v>
      </c>
      <c r="F18" s="87">
        <v>22</v>
      </c>
      <c r="G18" s="87">
        <v>23</v>
      </c>
      <c r="H18" s="87">
        <v>19</v>
      </c>
      <c r="I18" s="87">
        <v>18</v>
      </c>
      <c r="J18" s="87">
        <v>17</v>
      </c>
      <c r="K18" s="87">
        <v>15</v>
      </c>
      <c r="L18" s="87">
        <v>15</v>
      </c>
      <c r="M18" s="108">
        <v>15</v>
      </c>
      <c r="N18" s="210">
        <v>14</v>
      </c>
      <c r="O18" s="88">
        <f>VLOOKUP(B18,'[1]District Growth'!$B$1:$J$2454,5,FALSE)</f>
        <v>14</v>
      </c>
      <c r="P18" s="258">
        <f t="shared" si="0"/>
        <v>0</v>
      </c>
      <c r="Q18" s="68">
        <f t="shared" si="1"/>
        <v>0</v>
      </c>
    </row>
    <row r="19" spans="1:17" x14ac:dyDescent="0.25">
      <c r="A19" s="73"/>
      <c r="B19" s="89" t="s">
        <v>1142</v>
      </c>
      <c r="C19" s="87">
        <v>16</v>
      </c>
      <c r="D19" s="87">
        <v>15</v>
      </c>
      <c r="E19" s="87">
        <v>15</v>
      </c>
      <c r="F19" s="87">
        <v>12</v>
      </c>
      <c r="G19" s="87">
        <v>13</v>
      </c>
      <c r="H19" s="87">
        <v>13</v>
      </c>
      <c r="I19" s="87">
        <v>18</v>
      </c>
      <c r="J19" s="87">
        <v>15</v>
      </c>
      <c r="K19" s="87">
        <v>15</v>
      </c>
      <c r="L19" s="87">
        <v>14</v>
      </c>
      <c r="M19" s="108">
        <v>13</v>
      </c>
      <c r="N19" s="210">
        <v>9</v>
      </c>
      <c r="O19" s="88">
        <f>VLOOKUP(B19,'[1]District Growth'!$B$1:$J$2454,5,FALSE)</f>
        <v>9</v>
      </c>
      <c r="P19" s="258">
        <f t="shared" si="0"/>
        <v>0</v>
      </c>
      <c r="Q19" s="68">
        <f t="shared" si="1"/>
        <v>0</v>
      </c>
    </row>
    <row r="20" spans="1:17" x14ac:dyDescent="0.25">
      <c r="A20" s="73"/>
      <c r="B20" s="90" t="s">
        <v>1119</v>
      </c>
      <c r="C20" s="87">
        <v>109</v>
      </c>
      <c r="D20" s="87">
        <v>109</v>
      </c>
      <c r="E20" s="87">
        <v>92</v>
      </c>
      <c r="F20" s="87">
        <v>83</v>
      </c>
      <c r="G20" s="87">
        <v>71</v>
      </c>
      <c r="H20" s="87">
        <v>55</v>
      </c>
      <c r="I20" s="87">
        <v>53</v>
      </c>
      <c r="J20" s="87">
        <v>56</v>
      </c>
      <c r="K20" s="87">
        <v>58</v>
      </c>
      <c r="L20" s="87">
        <v>60</v>
      </c>
      <c r="M20" s="108">
        <v>65</v>
      </c>
      <c r="N20" s="210">
        <v>62</v>
      </c>
      <c r="O20" s="88">
        <f>VLOOKUP(B20,'[1]District Growth'!$B$1:$J$2454,5,FALSE)</f>
        <v>61</v>
      </c>
      <c r="P20" s="258">
        <f t="shared" si="0"/>
        <v>-1</v>
      </c>
      <c r="Q20" s="68">
        <f t="shared" si="1"/>
        <v>-1.6129032258064502E-2</v>
      </c>
    </row>
    <row r="21" spans="1:17" x14ac:dyDescent="0.25">
      <c r="A21" s="73"/>
      <c r="B21" s="90" t="s">
        <v>1115</v>
      </c>
      <c r="C21" s="87">
        <v>29</v>
      </c>
      <c r="D21" s="87">
        <v>37</v>
      </c>
      <c r="E21" s="87">
        <v>33</v>
      </c>
      <c r="F21" s="87">
        <v>28</v>
      </c>
      <c r="G21" s="87">
        <v>29</v>
      </c>
      <c r="H21" s="87">
        <v>29</v>
      </c>
      <c r="I21" s="87">
        <v>26</v>
      </c>
      <c r="J21" s="87">
        <v>25</v>
      </c>
      <c r="K21" s="87">
        <v>27</v>
      </c>
      <c r="L21" s="87">
        <v>29</v>
      </c>
      <c r="M21" s="108">
        <v>26</v>
      </c>
      <c r="N21" s="210">
        <v>30</v>
      </c>
      <c r="O21" s="88">
        <f>VLOOKUP(B21,'[1]District Growth'!$B$1:$J$2454,5,FALSE)</f>
        <v>29</v>
      </c>
      <c r="P21" s="258">
        <f t="shared" si="0"/>
        <v>-1</v>
      </c>
      <c r="Q21" s="68">
        <f t="shared" si="1"/>
        <v>-3.3333333333333326E-2</v>
      </c>
    </row>
    <row r="22" spans="1:17" x14ac:dyDescent="0.25">
      <c r="A22" s="73"/>
      <c r="B22" s="90" t="s">
        <v>1127</v>
      </c>
      <c r="C22" s="87">
        <v>21</v>
      </c>
      <c r="D22" s="87">
        <v>20</v>
      </c>
      <c r="E22" s="87">
        <v>20</v>
      </c>
      <c r="F22" s="87">
        <v>17</v>
      </c>
      <c r="G22" s="87">
        <v>16</v>
      </c>
      <c r="H22" s="87">
        <v>15</v>
      </c>
      <c r="I22" s="87">
        <v>19</v>
      </c>
      <c r="J22" s="87">
        <v>17</v>
      </c>
      <c r="K22" s="87">
        <v>16</v>
      </c>
      <c r="L22" s="87">
        <v>16</v>
      </c>
      <c r="M22" s="108">
        <v>20</v>
      </c>
      <c r="N22" s="210">
        <v>23</v>
      </c>
      <c r="O22" s="88">
        <f>VLOOKUP(B22,'[1]District Growth'!$B$1:$J$2454,5,FALSE)</f>
        <v>22</v>
      </c>
      <c r="P22" s="258">
        <f t="shared" si="0"/>
        <v>-1</v>
      </c>
      <c r="Q22" s="68">
        <f t="shared" si="1"/>
        <v>-4.3478260869565188E-2</v>
      </c>
    </row>
    <row r="23" spans="1:17" x14ac:dyDescent="0.25">
      <c r="A23" s="73"/>
      <c r="B23" s="90" t="s">
        <v>1114</v>
      </c>
      <c r="C23" s="87">
        <v>44</v>
      </c>
      <c r="D23" s="87">
        <v>49</v>
      </c>
      <c r="E23" s="87">
        <v>48</v>
      </c>
      <c r="F23" s="87">
        <v>47</v>
      </c>
      <c r="G23" s="87">
        <v>47</v>
      </c>
      <c r="H23" s="87">
        <v>60</v>
      </c>
      <c r="I23" s="87">
        <v>56</v>
      </c>
      <c r="J23" s="87">
        <v>53</v>
      </c>
      <c r="K23" s="87">
        <v>45</v>
      </c>
      <c r="L23" s="87">
        <v>53</v>
      </c>
      <c r="M23" s="108">
        <v>56</v>
      </c>
      <c r="N23" s="210">
        <v>39</v>
      </c>
      <c r="O23" s="88">
        <f>VLOOKUP(B23,'[1]District Growth'!$B$1:$J$2454,5,FALSE)</f>
        <v>37</v>
      </c>
      <c r="P23" s="258">
        <f t="shared" si="0"/>
        <v>-2</v>
      </c>
      <c r="Q23" s="68">
        <f t="shared" si="1"/>
        <v>-5.1282051282051322E-2</v>
      </c>
    </row>
    <row r="24" spans="1:17" x14ac:dyDescent="0.25">
      <c r="A24" s="73"/>
      <c r="B24" s="90" t="s">
        <v>1116</v>
      </c>
      <c r="C24" s="87">
        <v>24</v>
      </c>
      <c r="D24" s="87">
        <v>22</v>
      </c>
      <c r="E24" s="87">
        <v>25</v>
      </c>
      <c r="F24" s="87">
        <v>24</v>
      </c>
      <c r="G24" s="87">
        <v>24</v>
      </c>
      <c r="H24" s="87">
        <v>20</v>
      </c>
      <c r="I24" s="87">
        <v>15</v>
      </c>
      <c r="J24" s="87">
        <v>15</v>
      </c>
      <c r="K24" s="87">
        <v>14</v>
      </c>
      <c r="L24" s="87">
        <v>15</v>
      </c>
      <c r="M24" s="108">
        <v>16</v>
      </c>
      <c r="N24" s="210">
        <v>17</v>
      </c>
      <c r="O24" s="88">
        <f>VLOOKUP(B24,'[1]District Growth'!$B$1:$J$2454,5,FALSE)</f>
        <v>16</v>
      </c>
      <c r="P24" s="258">
        <f t="shared" si="0"/>
        <v>-1</v>
      </c>
      <c r="Q24" s="68">
        <f t="shared" si="1"/>
        <v>-5.8823529411764719E-2</v>
      </c>
    </row>
    <row r="25" spans="1:17" x14ac:dyDescent="0.25">
      <c r="A25" s="73"/>
      <c r="B25" s="90" t="s">
        <v>1120</v>
      </c>
      <c r="C25" s="87">
        <v>25</v>
      </c>
      <c r="D25" s="87">
        <v>27</v>
      </c>
      <c r="E25" s="87">
        <v>21</v>
      </c>
      <c r="F25" s="87">
        <v>22</v>
      </c>
      <c r="G25" s="87">
        <v>22</v>
      </c>
      <c r="H25" s="87">
        <v>24</v>
      </c>
      <c r="I25" s="87">
        <v>28</v>
      </c>
      <c r="J25" s="87">
        <v>26</v>
      </c>
      <c r="K25" s="87">
        <v>30</v>
      </c>
      <c r="L25" s="87">
        <v>31</v>
      </c>
      <c r="M25" s="108">
        <v>33</v>
      </c>
      <c r="N25" s="210">
        <v>33</v>
      </c>
      <c r="O25" s="88">
        <f>VLOOKUP(B25,'[1]District Growth'!$B$1:$J$2454,5,FALSE)</f>
        <v>31</v>
      </c>
      <c r="P25" s="258">
        <f t="shared" si="0"/>
        <v>-2</v>
      </c>
      <c r="Q25" s="68">
        <f t="shared" si="1"/>
        <v>-6.0606060606060552E-2</v>
      </c>
    </row>
    <row r="26" spans="1:17" x14ac:dyDescent="0.25">
      <c r="A26" s="73"/>
      <c r="B26" s="90" t="s">
        <v>1140</v>
      </c>
      <c r="C26" s="87">
        <v>29</v>
      </c>
      <c r="D26" s="87">
        <v>32</v>
      </c>
      <c r="E26" s="87">
        <v>47</v>
      </c>
      <c r="F26" s="87">
        <v>33</v>
      </c>
      <c r="G26" s="87">
        <v>25</v>
      </c>
      <c r="H26" s="87">
        <v>29</v>
      </c>
      <c r="I26" s="87">
        <v>34</v>
      </c>
      <c r="J26" s="87">
        <v>37</v>
      </c>
      <c r="K26" s="87">
        <v>38</v>
      </c>
      <c r="L26" s="87">
        <v>36</v>
      </c>
      <c r="M26" s="108">
        <v>57</v>
      </c>
      <c r="N26" s="210">
        <v>64</v>
      </c>
      <c r="O26" s="88">
        <f>VLOOKUP(B26,'[1]District Growth'!$B$1:$J$2454,5,FALSE)</f>
        <v>60</v>
      </c>
      <c r="P26" s="258">
        <f t="shared" si="0"/>
        <v>-4</v>
      </c>
      <c r="Q26" s="68">
        <f t="shared" si="1"/>
        <v>-6.25E-2</v>
      </c>
    </row>
    <row r="27" spans="1:17" x14ac:dyDescent="0.25">
      <c r="A27" s="73"/>
      <c r="B27" s="90" t="s">
        <v>1126</v>
      </c>
      <c r="C27" s="87">
        <v>27</v>
      </c>
      <c r="D27" s="87">
        <v>27</v>
      </c>
      <c r="E27" s="87">
        <v>27</v>
      </c>
      <c r="F27" s="87">
        <v>24</v>
      </c>
      <c r="G27" s="87">
        <v>26</v>
      </c>
      <c r="H27" s="87">
        <v>27</v>
      </c>
      <c r="I27" s="87">
        <v>23</v>
      </c>
      <c r="J27" s="87">
        <v>21</v>
      </c>
      <c r="K27" s="87">
        <v>21</v>
      </c>
      <c r="L27" s="87">
        <v>21</v>
      </c>
      <c r="M27" s="108">
        <v>15</v>
      </c>
      <c r="N27" s="210">
        <v>15</v>
      </c>
      <c r="O27" s="88">
        <f>VLOOKUP(B27,'[1]District Growth'!$B$1:$J$2454,5,FALSE)</f>
        <v>14</v>
      </c>
      <c r="P27" s="258">
        <f t="shared" si="0"/>
        <v>-1</v>
      </c>
      <c r="Q27" s="68">
        <f t="shared" si="1"/>
        <v>-6.6666666666666652E-2</v>
      </c>
    </row>
    <row r="28" spans="1:17" x14ac:dyDescent="0.25">
      <c r="A28" s="73"/>
      <c r="B28" s="90" t="s">
        <v>1118</v>
      </c>
      <c r="C28" s="87">
        <v>31</v>
      </c>
      <c r="D28" s="87">
        <v>26</v>
      </c>
      <c r="E28" s="87">
        <v>23</v>
      </c>
      <c r="F28" s="87">
        <v>29</v>
      </c>
      <c r="G28" s="87">
        <v>25</v>
      </c>
      <c r="H28" s="87">
        <v>26</v>
      </c>
      <c r="I28" s="87">
        <v>27</v>
      </c>
      <c r="J28" s="87">
        <v>27</v>
      </c>
      <c r="K28" s="87">
        <v>27</v>
      </c>
      <c r="L28" s="87">
        <v>28</v>
      </c>
      <c r="M28" s="108">
        <v>29</v>
      </c>
      <c r="N28" s="210">
        <v>29</v>
      </c>
      <c r="O28" s="88">
        <f>VLOOKUP(B28,'[1]District Growth'!$B$1:$J$2454,5,FALSE)</f>
        <v>27</v>
      </c>
      <c r="P28" s="258">
        <f t="shared" si="0"/>
        <v>-2</v>
      </c>
      <c r="Q28" s="68">
        <f t="shared" si="1"/>
        <v>-6.8965517241379337E-2</v>
      </c>
    </row>
    <row r="29" spans="1:17" x14ac:dyDescent="0.25">
      <c r="A29" s="73"/>
      <c r="B29" s="90" t="s">
        <v>1123</v>
      </c>
      <c r="C29" s="87">
        <v>39</v>
      </c>
      <c r="D29" s="87">
        <v>40</v>
      </c>
      <c r="E29" s="87">
        <v>44</v>
      </c>
      <c r="F29" s="87">
        <v>41</v>
      </c>
      <c r="G29" s="87">
        <v>40</v>
      </c>
      <c r="H29" s="87">
        <v>40</v>
      </c>
      <c r="I29" s="87">
        <v>41</v>
      </c>
      <c r="J29" s="87">
        <v>40</v>
      </c>
      <c r="K29" s="87">
        <v>44</v>
      </c>
      <c r="L29" s="87">
        <v>45</v>
      </c>
      <c r="M29" s="108">
        <v>40</v>
      </c>
      <c r="N29" s="210">
        <v>40</v>
      </c>
      <c r="O29" s="88">
        <f>VLOOKUP(B29,'[1]District Growth'!$B$1:$J$2454,5,FALSE)</f>
        <v>37</v>
      </c>
      <c r="P29" s="258">
        <f t="shared" si="0"/>
        <v>-3</v>
      </c>
      <c r="Q29" s="68">
        <f t="shared" si="1"/>
        <v>-7.4999999999999956E-2</v>
      </c>
    </row>
    <row r="30" spans="1:17" x14ac:dyDescent="0.25">
      <c r="A30" s="73"/>
      <c r="B30" s="90" t="s">
        <v>491</v>
      </c>
      <c r="C30" s="87">
        <v>27</v>
      </c>
      <c r="D30" s="87">
        <v>27</v>
      </c>
      <c r="E30" s="87">
        <v>38</v>
      </c>
      <c r="F30" s="87">
        <v>34</v>
      </c>
      <c r="G30" s="87">
        <v>31</v>
      </c>
      <c r="H30" s="87">
        <v>32</v>
      </c>
      <c r="I30" s="87">
        <v>43</v>
      </c>
      <c r="J30" s="87">
        <v>39</v>
      </c>
      <c r="K30" s="87">
        <v>36</v>
      </c>
      <c r="L30" s="87">
        <v>33</v>
      </c>
      <c r="M30" s="108">
        <v>35</v>
      </c>
      <c r="N30" s="210">
        <v>30</v>
      </c>
      <c r="O30" s="88">
        <f>VLOOKUP(B30,'[1]District Growth'!$B$1:$J$2454,5,FALSE)</f>
        <v>27</v>
      </c>
      <c r="P30" s="258">
        <f t="shared" si="0"/>
        <v>-3</v>
      </c>
      <c r="Q30" s="68">
        <f t="shared" si="1"/>
        <v>-9.9999999999999978E-2</v>
      </c>
    </row>
    <row r="31" spans="1:17" x14ac:dyDescent="0.25">
      <c r="A31" s="73"/>
      <c r="B31" s="90" t="s">
        <v>880</v>
      </c>
      <c r="C31" s="87">
        <v>34</v>
      </c>
      <c r="D31" s="87">
        <v>39</v>
      </c>
      <c r="E31" s="87">
        <v>40</v>
      </c>
      <c r="F31" s="87">
        <v>37</v>
      </c>
      <c r="G31" s="87">
        <v>30</v>
      </c>
      <c r="H31" s="87">
        <v>32</v>
      </c>
      <c r="I31" s="87">
        <v>31</v>
      </c>
      <c r="J31" s="87">
        <v>22</v>
      </c>
      <c r="K31" s="87">
        <v>23</v>
      </c>
      <c r="L31" s="87">
        <v>20</v>
      </c>
      <c r="M31" s="108">
        <v>18</v>
      </c>
      <c r="N31" s="210">
        <v>20</v>
      </c>
      <c r="O31" s="88">
        <f>VLOOKUP(B31,'[1]District Growth'!$B$1:$J$2454,5,FALSE)</f>
        <v>18</v>
      </c>
      <c r="P31" s="258">
        <f t="shared" si="0"/>
        <v>-2</v>
      </c>
      <c r="Q31" s="68">
        <f t="shared" si="1"/>
        <v>-9.9999999999999978E-2</v>
      </c>
    </row>
    <row r="32" spans="1:17" x14ac:dyDescent="0.25">
      <c r="A32" s="73"/>
      <c r="B32" s="90" t="s">
        <v>1145</v>
      </c>
      <c r="C32" s="87">
        <v>34</v>
      </c>
      <c r="D32" s="87">
        <v>31</v>
      </c>
      <c r="E32" s="87">
        <v>29</v>
      </c>
      <c r="F32" s="87">
        <v>38</v>
      </c>
      <c r="G32" s="87">
        <v>36</v>
      </c>
      <c r="H32" s="87">
        <v>25</v>
      </c>
      <c r="I32" s="87">
        <v>32</v>
      </c>
      <c r="J32" s="87">
        <v>31</v>
      </c>
      <c r="K32" s="87">
        <v>24</v>
      </c>
      <c r="L32" s="87">
        <v>22</v>
      </c>
      <c r="M32" s="108">
        <v>32</v>
      </c>
      <c r="N32" s="210">
        <v>27</v>
      </c>
      <c r="O32" s="88">
        <f>VLOOKUP(B32,'[1]District Growth'!$B$1:$J$2454,5,FALSE)</f>
        <v>24</v>
      </c>
      <c r="P32" s="258">
        <f t="shared" si="0"/>
        <v>-3</v>
      </c>
      <c r="Q32" s="68">
        <f t="shared" si="1"/>
        <v>-0.11111111111111116</v>
      </c>
    </row>
    <row r="33" spans="1:17" x14ac:dyDescent="0.25">
      <c r="A33" s="73"/>
      <c r="B33" s="90" t="s">
        <v>1150</v>
      </c>
      <c r="C33" s="87">
        <v>14</v>
      </c>
      <c r="D33" s="87">
        <v>15</v>
      </c>
      <c r="E33" s="87">
        <v>13</v>
      </c>
      <c r="F33" s="87">
        <v>13</v>
      </c>
      <c r="G33" s="87">
        <v>12</v>
      </c>
      <c r="H33" s="87">
        <v>13</v>
      </c>
      <c r="I33" s="87">
        <v>11</v>
      </c>
      <c r="J33" s="87">
        <v>13</v>
      </c>
      <c r="K33" s="87">
        <v>12</v>
      </c>
      <c r="L33" s="87">
        <v>10</v>
      </c>
      <c r="M33" s="108">
        <v>14</v>
      </c>
      <c r="N33" s="210">
        <v>15</v>
      </c>
      <c r="O33" s="88">
        <f>VLOOKUP(B33,'[1]District Growth'!$B$1:$J$2454,5,FALSE)</f>
        <v>13</v>
      </c>
      <c r="P33" s="258">
        <f t="shared" si="0"/>
        <v>-2</v>
      </c>
      <c r="Q33" s="68">
        <f t="shared" si="1"/>
        <v>-0.1333333333333333</v>
      </c>
    </row>
    <row r="34" spans="1:17" x14ac:dyDescent="0.25">
      <c r="A34" s="73"/>
      <c r="B34" s="90" t="s">
        <v>1113</v>
      </c>
      <c r="C34" s="87"/>
      <c r="D34" s="87"/>
      <c r="E34" s="87"/>
      <c r="F34" s="87"/>
      <c r="G34" s="87"/>
      <c r="H34" s="87"/>
      <c r="I34" s="87">
        <v>29</v>
      </c>
      <c r="J34" s="87">
        <v>15</v>
      </c>
      <c r="K34" s="87">
        <v>11</v>
      </c>
      <c r="L34" s="87">
        <v>14</v>
      </c>
      <c r="M34" s="108">
        <v>15</v>
      </c>
      <c r="N34" s="210">
        <v>10</v>
      </c>
      <c r="O34" s="88">
        <f>VLOOKUP(B34,'[1]District Growth'!$B$1:$J$2454,5,FALSE)</f>
        <v>8</v>
      </c>
      <c r="P34" s="258">
        <f t="shared" si="0"/>
        <v>-2</v>
      </c>
      <c r="Q34" s="68">
        <f t="shared" si="1"/>
        <v>-0.19999999999999996</v>
      </c>
    </row>
    <row r="35" spans="1:17" x14ac:dyDescent="0.25">
      <c r="A35" s="73"/>
      <c r="B35" s="90" t="s">
        <v>1151</v>
      </c>
      <c r="C35" s="87">
        <v>26</v>
      </c>
      <c r="D35" s="87">
        <v>24</v>
      </c>
      <c r="E35" s="87">
        <v>23</v>
      </c>
      <c r="F35" s="87">
        <v>23</v>
      </c>
      <c r="G35" s="87">
        <v>25</v>
      </c>
      <c r="H35" s="87">
        <v>24</v>
      </c>
      <c r="I35" s="87">
        <v>21</v>
      </c>
      <c r="J35" s="87">
        <v>21</v>
      </c>
      <c r="K35" s="87">
        <v>21</v>
      </c>
      <c r="L35" s="87">
        <v>17</v>
      </c>
      <c r="M35" s="108">
        <v>14</v>
      </c>
      <c r="N35" s="210">
        <v>13</v>
      </c>
      <c r="O35" s="88">
        <f>VLOOKUP(B35,'[1]District Growth'!$B$1:$J$2454,5,FALSE)</f>
        <v>10</v>
      </c>
      <c r="P35" s="258">
        <f t="shared" si="0"/>
        <v>-3</v>
      </c>
      <c r="Q35" s="68">
        <f t="shared" si="1"/>
        <v>-0.23076923076923073</v>
      </c>
    </row>
    <row r="36" spans="1:17" x14ac:dyDescent="0.25">
      <c r="A36" s="73"/>
      <c r="B36" s="91" t="s">
        <v>1141</v>
      </c>
      <c r="C36" s="117">
        <v>17</v>
      </c>
      <c r="D36" s="117">
        <v>15</v>
      </c>
      <c r="E36" s="117">
        <v>14</v>
      </c>
      <c r="F36" s="117">
        <v>13</v>
      </c>
      <c r="G36" s="117">
        <v>11</v>
      </c>
      <c r="H36" s="117">
        <v>15</v>
      </c>
      <c r="I36" s="117">
        <v>20</v>
      </c>
      <c r="J36" s="117">
        <v>16</v>
      </c>
      <c r="K36" s="117">
        <v>16</v>
      </c>
      <c r="L36" s="117">
        <v>15</v>
      </c>
      <c r="M36" s="73">
        <v>0</v>
      </c>
      <c r="N36" s="73"/>
      <c r="O36" s="73"/>
      <c r="P36" s="73"/>
      <c r="Q36" s="68"/>
    </row>
    <row r="37" spans="1:17" x14ac:dyDescent="0.25">
      <c r="A37" s="73"/>
      <c r="B37" s="91" t="s">
        <v>1124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73">
        <v>0</v>
      </c>
      <c r="N37" s="73"/>
      <c r="O37" s="73"/>
      <c r="P37" s="73"/>
      <c r="Q37" s="68"/>
    </row>
    <row r="38" spans="1:17" x14ac:dyDescent="0.25">
      <c r="A38" s="73"/>
      <c r="B38" s="91" t="s">
        <v>1125</v>
      </c>
      <c r="C38" s="118">
        <v>26</v>
      </c>
      <c r="D38" s="118">
        <v>23</v>
      </c>
      <c r="E38" s="118">
        <v>22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73">
        <v>0</v>
      </c>
      <c r="N38" s="73"/>
      <c r="O38" s="73"/>
      <c r="P38" s="73"/>
      <c r="Q38" s="68"/>
    </row>
    <row r="39" spans="1:17" x14ac:dyDescent="0.25">
      <c r="A39" s="73"/>
      <c r="B39" s="91" t="s">
        <v>1128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73">
        <v>0</v>
      </c>
      <c r="N39" s="73"/>
      <c r="O39" s="73"/>
      <c r="P39" s="73"/>
      <c r="Q39" s="68"/>
    </row>
    <row r="40" spans="1:17" x14ac:dyDescent="0.25">
      <c r="A40" s="73"/>
      <c r="B40" s="91" t="s">
        <v>1130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73">
        <v>0</v>
      </c>
      <c r="N40" s="73"/>
      <c r="O40" s="73"/>
      <c r="P40" s="73"/>
      <c r="Q40" s="68"/>
    </row>
    <row r="41" spans="1:17" x14ac:dyDescent="0.25">
      <c r="A41" s="73"/>
      <c r="B41" s="91" t="s">
        <v>1131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73">
        <v>0</v>
      </c>
      <c r="N41" s="73"/>
      <c r="O41" s="73"/>
      <c r="P41" s="73"/>
      <c r="Q41" s="68"/>
    </row>
    <row r="42" spans="1:17" x14ac:dyDescent="0.25">
      <c r="A42" s="73"/>
      <c r="B42" s="91" t="s">
        <v>1133</v>
      </c>
      <c r="C42" s="117">
        <v>13</v>
      </c>
      <c r="D42" s="117">
        <v>12</v>
      </c>
      <c r="E42" s="117">
        <v>11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73">
        <v>0</v>
      </c>
      <c r="N42" s="73"/>
      <c r="O42" s="73"/>
      <c r="P42" s="73"/>
      <c r="Q42" s="68"/>
    </row>
    <row r="43" spans="1:17" x14ac:dyDescent="0.25">
      <c r="A43" s="73"/>
      <c r="B43" s="91" t="s">
        <v>1134</v>
      </c>
      <c r="C43" s="117"/>
      <c r="D43" s="117"/>
      <c r="E43" s="117">
        <v>25</v>
      </c>
      <c r="F43" s="117">
        <v>8</v>
      </c>
      <c r="G43" s="117">
        <v>10</v>
      </c>
      <c r="H43" s="117">
        <v>8</v>
      </c>
      <c r="I43" s="117">
        <v>9</v>
      </c>
      <c r="J43" s="117">
        <v>7</v>
      </c>
      <c r="K43" s="117">
        <v>0</v>
      </c>
      <c r="L43" s="117">
        <v>0</v>
      </c>
      <c r="M43" s="73">
        <v>0</v>
      </c>
      <c r="N43" s="73"/>
      <c r="O43" s="73"/>
      <c r="P43" s="73"/>
      <c r="Q43" s="68"/>
    </row>
    <row r="44" spans="1:17" x14ac:dyDescent="0.25">
      <c r="A44" s="73"/>
      <c r="B44" s="91" t="s">
        <v>1136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73">
        <v>0</v>
      </c>
      <c r="N44" s="73"/>
      <c r="O44" s="73"/>
      <c r="P44" s="73"/>
      <c r="Q44" s="68"/>
    </row>
    <row r="45" spans="1:17" x14ac:dyDescent="0.25">
      <c r="A45" s="73"/>
      <c r="B45" s="91" t="s">
        <v>1137</v>
      </c>
      <c r="C45" s="117">
        <v>10</v>
      </c>
      <c r="D45" s="117">
        <v>10</v>
      </c>
      <c r="E45" s="117">
        <v>9</v>
      </c>
      <c r="F45" s="117">
        <v>6</v>
      </c>
      <c r="G45" s="117">
        <v>5</v>
      </c>
      <c r="H45" s="117">
        <v>6</v>
      </c>
      <c r="I45" s="117">
        <v>6</v>
      </c>
      <c r="J45" s="117">
        <v>0</v>
      </c>
      <c r="K45" s="117">
        <v>0</v>
      </c>
      <c r="L45" s="117">
        <v>0</v>
      </c>
      <c r="M45" s="73">
        <v>0</v>
      </c>
      <c r="N45" s="73"/>
      <c r="O45" s="73"/>
      <c r="P45" s="73"/>
      <c r="Q45" s="68"/>
    </row>
    <row r="46" spans="1:17" x14ac:dyDescent="0.25">
      <c r="A46" s="73"/>
      <c r="B46" s="92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73"/>
      <c r="N46" s="73"/>
      <c r="O46" s="73"/>
      <c r="P46" s="73"/>
      <c r="Q46" s="68"/>
    </row>
    <row r="47" spans="1:17" x14ac:dyDescent="0.25">
      <c r="A47" s="73"/>
      <c r="B47" s="92" t="s">
        <v>50</v>
      </c>
      <c r="C47" s="69">
        <f>SUM(C3:C45)</f>
        <v>1365</v>
      </c>
      <c r="D47" s="70">
        <f t="shared" ref="D47:P47" si="2">SUM(D3:D45)</f>
        <v>1361</v>
      </c>
      <c r="E47" s="71">
        <f t="shared" si="2"/>
        <v>1398</v>
      </c>
      <c r="F47" s="70">
        <f t="shared" si="2"/>
        <v>1292</v>
      </c>
      <c r="G47" s="70">
        <f t="shared" si="2"/>
        <v>1224</v>
      </c>
      <c r="H47" s="70">
        <f t="shared" si="2"/>
        <v>1212</v>
      </c>
      <c r="I47" s="71">
        <f t="shared" si="2"/>
        <v>1303</v>
      </c>
      <c r="J47" s="70">
        <f t="shared" si="2"/>
        <v>1242</v>
      </c>
      <c r="K47" s="70">
        <f t="shared" si="2"/>
        <v>1222</v>
      </c>
      <c r="L47" s="70">
        <f t="shared" si="2"/>
        <v>1196</v>
      </c>
      <c r="M47" s="71">
        <f t="shared" si="2"/>
        <v>1231</v>
      </c>
      <c r="N47" s="70">
        <f t="shared" si="2"/>
        <v>1175</v>
      </c>
      <c r="O47" s="71">
        <f t="shared" si="2"/>
        <v>1194</v>
      </c>
      <c r="P47" s="101">
        <f t="shared" si="2"/>
        <v>19</v>
      </c>
      <c r="Q47" s="68">
        <f>(O47/N47)-1</f>
        <v>1.6170212765957537E-2</v>
      </c>
    </row>
    <row r="48" spans="1:17" x14ac:dyDescent="0.25">
      <c r="A48" s="73"/>
      <c r="B48" s="73"/>
      <c r="C48" s="73"/>
      <c r="D48" s="73">
        <f>SUM(D47-C47)</f>
        <v>-4</v>
      </c>
      <c r="E48" s="73">
        <f t="shared" ref="E48:O48" si="3">SUM(E47-D47)</f>
        <v>37</v>
      </c>
      <c r="F48" s="73">
        <f t="shared" si="3"/>
        <v>-106</v>
      </c>
      <c r="G48" s="73">
        <f t="shared" si="3"/>
        <v>-68</v>
      </c>
      <c r="H48" s="73">
        <f t="shared" si="3"/>
        <v>-12</v>
      </c>
      <c r="I48" s="73">
        <f t="shared" si="3"/>
        <v>91</v>
      </c>
      <c r="J48" s="73">
        <f t="shared" si="3"/>
        <v>-61</v>
      </c>
      <c r="K48" s="73">
        <f t="shared" si="3"/>
        <v>-20</v>
      </c>
      <c r="L48" s="73">
        <f t="shared" si="3"/>
        <v>-26</v>
      </c>
      <c r="M48" s="73">
        <f t="shared" si="3"/>
        <v>35</v>
      </c>
      <c r="N48" s="73">
        <f t="shared" si="3"/>
        <v>-56</v>
      </c>
      <c r="O48" s="73">
        <f t="shared" si="3"/>
        <v>19</v>
      </c>
      <c r="P48" s="73"/>
      <c r="Q48" s="113"/>
    </row>
    <row r="49" spans="2:18" x14ac:dyDescent="0.25">
      <c r="B49" s="26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244"/>
      <c r="R49" s="95"/>
    </row>
    <row r="50" spans="2:18" x14ac:dyDescent="0.25">
      <c r="B50" s="223" t="s">
        <v>49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245"/>
      <c r="N50" s="245"/>
      <c r="O50" s="95"/>
      <c r="P50" s="95"/>
      <c r="Q50" s="244"/>
      <c r="R50" s="95"/>
    </row>
    <row r="51" spans="2:18" x14ac:dyDescent="0.25">
      <c r="B51" s="237" t="s">
        <v>1282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246"/>
      <c r="P51" s="246"/>
      <c r="Q51" s="244"/>
      <c r="R51" s="95"/>
    </row>
    <row r="52" spans="2:18" x14ac:dyDescent="0.25">
      <c r="B52" s="238" t="s">
        <v>1283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180"/>
      <c r="P52" s="180"/>
      <c r="Q52" s="244"/>
      <c r="R52" s="95"/>
    </row>
    <row r="53" spans="2:18" x14ac:dyDescent="0.25">
      <c r="B53" s="72" t="s">
        <v>1284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244"/>
      <c r="R53" s="95"/>
    </row>
    <row r="54" spans="2:18" x14ac:dyDescent="0.25">
      <c r="B54" s="239" t="s">
        <v>1176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244"/>
      <c r="R54" s="95"/>
    </row>
    <row r="55" spans="2:18" x14ac:dyDescent="0.25">
      <c r="B55" s="240" t="s">
        <v>1267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244"/>
      <c r="R55" s="95"/>
    </row>
    <row r="56" spans="2:18" x14ac:dyDescent="0.25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244"/>
      <c r="R56" s="95"/>
    </row>
    <row r="57" spans="2:18" x14ac:dyDescent="0.25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244"/>
      <c r="R57" s="95"/>
    </row>
    <row r="58" spans="2:18" x14ac:dyDescent="0.25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244"/>
      <c r="R58" s="95"/>
    </row>
  </sheetData>
  <sortState ref="B3:Q35">
    <sortCondition descending="1" ref="Q3:Q35"/>
  </sortState>
  <pageMargins left="0.75" right="0.25" top="0.25" bottom="0.25" header="0.25" footer="0.25"/>
  <pageSetup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134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6.7109375" style="65" customWidth="1"/>
    <col min="2" max="2" width="36.5703125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6" width="10.5703125" style="65" customWidth="1"/>
    <col min="17" max="17" width="9.140625" style="119"/>
    <col min="18" max="16384" width="9.140625" style="65"/>
  </cols>
  <sheetData>
    <row r="1" spans="1:18" x14ac:dyDescent="0.25">
      <c r="B1" s="139" t="s">
        <v>398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66"/>
      <c r="N1" s="172"/>
      <c r="O1" s="6"/>
      <c r="P1" s="6"/>
      <c r="Q1" s="271"/>
    </row>
    <row r="2" spans="1:18" ht="29.25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116" t="s">
        <v>42</v>
      </c>
      <c r="R2" s="109"/>
    </row>
    <row r="3" spans="1:18" x14ac:dyDescent="0.25">
      <c r="A3" s="73"/>
      <c r="B3" s="86" t="s">
        <v>411</v>
      </c>
      <c r="C3" s="87">
        <v>15</v>
      </c>
      <c r="D3" s="87">
        <v>15</v>
      </c>
      <c r="E3" s="87">
        <v>14</v>
      </c>
      <c r="F3" s="87">
        <v>15</v>
      </c>
      <c r="G3" s="87">
        <v>11</v>
      </c>
      <c r="H3" s="87">
        <v>10</v>
      </c>
      <c r="I3" s="87">
        <v>10</v>
      </c>
      <c r="J3" s="87">
        <v>10</v>
      </c>
      <c r="K3" s="87">
        <v>10</v>
      </c>
      <c r="L3" s="87">
        <v>10</v>
      </c>
      <c r="M3" s="108">
        <v>10</v>
      </c>
      <c r="N3" s="210">
        <v>11</v>
      </c>
      <c r="O3" s="105">
        <f>VLOOKUP(B3,'[1]District Growth'!$B$1:$J$2454,5,FALSE)</f>
        <v>13</v>
      </c>
      <c r="P3" s="232">
        <f t="shared" ref="P3:P31" si="0">O3-N3</f>
        <v>2</v>
      </c>
      <c r="Q3" s="68">
        <f t="shared" ref="Q3:Q31" si="1">(O3/N3)-1</f>
        <v>0.18181818181818188</v>
      </c>
    </row>
    <row r="4" spans="1:18" x14ac:dyDescent="0.25">
      <c r="A4" s="73"/>
      <c r="B4" s="86" t="s">
        <v>377</v>
      </c>
      <c r="C4" s="87">
        <v>25</v>
      </c>
      <c r="D4" s="87">
        <v>23</v>
      </c>
      <c r="E4" s="87">
        <v>25</v>
      </c>
      <c r="F4" s="87">
        <v>24</v>
      </c>
      <c r="G4" s="87">
        <v>25</v>
      </c>
      <c r="H4" s="87">
        <v>22</v>
      </c>
      <c r="I4" s="87">
        <v>20</v>
      </c>
      <c r="J4" s="87">
        <v>21</v>
      </c>
      <c r="K4" s="87">
        <v>20</v>
      </c>
      <c r="L4" s="87">
        <v>24</v>
      </c>
      <c r="M4" s="108">
        <v>17</v>
      </c>
      <c r="N4" s="210">
        <v>14</v>
      </c>
      <c r="O4" s="105">
        <f>VLOOKUP(B4,'[1]District Growth'!$B$1:$J$2454,5,FALSE)</f>
        <v>16</v>
      </c>
      <c r="P4" s="232">
        <f t="shared" si="0"/>
        <v>2</v>
      </c>
      <c r="Q4" s="68">
        <f t="shared" si="1"/>
        <v>0.14285714285714279</v>
      </c>
    </row>
    <row r="5" spans="1:18" x14ac:dyDescent="0.25">
      <c r="A5" s="73"/>
      <c r="B5" s="86" t="s">
        <v>399</v>
      </c>
      <c r="C5" s="87"/>
      <c r="D5" s="87"/>
      <c r="E5" s="87"/>
      <c r="F5" s="87"/>
      <c r="G5" s="87"/>
      <c r="H5" s="87"/>
      <c r="I5" s="87"/>
      <c r="J5" s="87"/>
      <c r="K5" s="87">
        <v>20</v>
      </c>
      <c r="L5" s="87">
        <v>28</v>
      </c>
      <c r="M5" s="108">
        <v>20</v>
      </c>
      <c r="N5" s="210">
        <v>18</v>
      </c>
      <c r="O5" s="105">
        <f>VLOOKUP(B5,'[1]District Growth'!$B$1:$J$2454,5,FALSE)</f>
        <v>20</v>
      </c>
      <c r="P5" s="232">
        <f t="shared" si="0"/>
        <v>2</v>
      </c>
      <c r="Q5" s="68">
        <f t="shared" si="1"/>
        <v>0.11111111111111116</v>
      </c>
    </row>
    <row r="6" spans="1:18" x14ac:dyDescent="0.25">
      <c r="A6" s="73"/>
      <c r="B6" s="86" t="s">
        <v>155</v>
      </c>
      <c r="C6" s="87">
        <v>20</v>
      </c>
      <c r="D6" s="87">
        <v>20</v>
      </c>
      <c r="E6" s="87">
        <v>18</v>
      </c>
      <c r="F6" s="87">
        <v>19</v>
      </c>
      <c r="G6" s="87">
        <v>19</v>
      </c>
      <c r="H6" s="87">
        <v>20</v>
      </c>
      <c r="I6" s="87">
        <v>21</v>
      </c>
      <c r="J6" s="87">
        <v>20</v>
      </c>
      <c r="K6" s="87">
        <v>19</v>
      </c>
      <c r="L6" s="87">
        <v>18</v>
      </c>
      <c r="M6" s="108">
        <v>17</v>
      </c>
      <c r="N6" s="210">
        <v>15</v>
      </c>
      <c r="O6" s="88">
        <v>16</v>
      </c>
      <c r="P6" s="232">
        <f t="shared" si="0"/>
        <v>1</v>
      </c>
      <c r="Q6" s="68">
        <f t="shared" si="1"/>
        <v>6.6666666666666652E-2</v>
      </c>
    </row>
    <row r="7" spans="1:18" x14ac:dyDescent="0.25">
      <c r="A7" s="73"/>
      <c r="B7" s="86" t="s">
        <v>432</v>
      </c>
      <c r="C7" s="87"/>
      <c r="D7" s="87"/>
      <c r="E7" s="87"/>
      <c r="F7" s="87"/>
      <c r="G7" s="87">
        <v>19</v>
      </c>
      <c r="H7" s="87">
        <v>22</v>
      </c>
      <c r="I7" s="87">
        <v>27</v>
      </c>
      <c r="J7" s="87">
        <v>27</v>
      </c>
      <c r="K7" s="87">
        <v>29</v>
      </c>
      <c r="L7" s="87">
        <v>25</v>
      </c>
      <c r="M7" s="108">
        <v>25</v>
      </c>
      <c r="N7" s="210">
        <v>17</v>
      </c>
      <c r="O7" s="105">
        <f>VLOOKUP(B7,'[1]District Growth'!$B$1:$J$2454,5,FALSE)</f>
        <v>18</v>
      </c>
      <c r="P7" s="232">
        <f t="shared" si="0"/>
        <v>1</v>
      </c>
      <c r="Q7" s="68">
        <f t="shared" si="1"/>
        <v>5.8823529411764719E-2</v>
      </c>
    </row>
    <row r="8" spans="1:18" x14ac:dyDescent="0.25">
      <c r="A8" s="73"/>
      <c r="B8" s="86" t="s">
        <v>426</v>
      </c>
      <c r="C8" s="87">
        <v>19</v>
      </c>
      <c r="D8" s="87">
        <v>18</v>
      </c>
      <c r="E8" s="87">
        <v>18</v>
      </c>
      <c r="F8" s="87">
        <v>20</v>
      </c>
      <c r="G8" s="87">
        <v>25</v>
      </c>
      <c r="H8" s="87">
        <v>23</v>
      </c>
      <c r="I8" s="87">
        <v>24</v>
      </c>
      <c r="J8" s="87">
        <v>21</v>
      </c>
      <c r="K8" s="87">
        <v>21</v>
      </c>
      <c r="L8" s="87">
        <v>20</v>
      </c>
      <c r="M8" s="108">
        <v>22</v>
      </c>
      <c r="N8" s="210">
        <v>19</v>
      </c>
      <c r="O8" s="105">
        <f>VLOOKUP(B8,'[1]District Growth'!$B$1:$J$2454,5,FALSE)</f>
        <v>20</v>
      </c>
      <c r="P8" s="232">
        <f t="shared" si="0"/>
        <v>1</v>
      </c>
      <c r="Q8" s="68">
        <f t="shared" si="1"/>
        <v>5.2631578947368363E-2</v>
      </c>
    </row>
    <row r="9" spans="1:18" x14ac:dyDescent="0.25">
      <c r="A9" s="73"/>
      <c r="B9" s="86" t="s">
        <v>405</v>
      </c>
      <c r="C9" s="87">
        <v>54</v>
      </c>
      <c r="D9" s="87">
        <v>56</v>
      </c>
      <c r="E9" s="87">
        <v>49</v>
      </c>
      <c r="F9" s="87">
        <v>44</v>
      </c>
      <c r="G9" s="87">
        <v>46</v>
      </c>
      <c r="H9" s="87">
        <v>44</v>
      </c>
      <c r="I9" s="87">
        <v>47</v>
      </c>
      <c r="J9" s="87">
        <v>48</v>
      </c>
      <c r="K9" s="87">
        <v>56</v>
      </c>
      <c r="L9" s="87">
        <v>60</v>
      </c>
      <c r="M9" s="108">
        <v>63</v>
      </c>
      <c r="N9" s="210">
        <v>64</v>
      </c>
      <c r="O9" s="105">
        <f>VLOOKUP(B9,'[1]District Growth'!$B$1:$J$2454,5,FALSE)</f>
        <v>67</v>
      </c>
      <c r="P9" s="232">
        <f t="shared" si="0"/>
        <v>3</v>
      </c>
      <c r="Q9" s="68">
        <f t="shared" si="1"/>
        <v>4.6875E-2</v>
      </c>
    </row>
    <row r="10" spans="1:18" x14ac:dyDescent="0.25">
      <c r="A10" s="73"/>
      <c r="B10" s="86" t="s">
        <v>423</v>
      </c>
      <c r="C10" s="87">
        <v>46</v>
      </c>
      <c r="D10" s="87">
        <v>46</v>
      </c>
      <c r="E10" s="87">
        <v>43</v>
      </c>
      <c r="F10" s="87">
        <v>41</v>
      </c>
      <c r="G10" s="87">
        <v>42</v>
      </c>
      <c r="H10" s="87">
        <v>44</v>
      </c>
      <c r="I10" s="87">
        <v>44</v>
      </c>
      <c r="J10" s="87">
        <v>45</v>
      </c>
      <c r="K10" s="87">
        <v>37</v>
      </c>
      <c r="L10" s="87">
        <v>36</v>
      </c>
      <c r="M10" s="108">
        <v>36</v>
      </c>
      <c r="N10" s="210">
        <v>36</v>
      </c>
      <c r="O10" s="105">
        <f>VLOOKUP(B10,'[1]District Growth'!$B$1:$J$2454,5,FALSE)</f>
        <v>37</v>
      </c>
      <c r="P10" s="232">
        <f t="shared" si="0"/>
        <v>1</v>
      </c>
      <c r="Q10" s="68">
        <f t="shared" si="1"/>
        <v>2.7777777777777679E-2</v>
      </c>
    </row>
    <row r="11" spans="1:18" x14ac:dyDescent="0.25">
      <c r="A11" s="73"/>
      <c r="B11" s="86" t="s">
        <v>410</v>
      </c>
      <c r="C11" s="87">
        <v>27</v>
      </c>
      <c r="D11" s="87">
        <v>23</v>
      </c>
      <c r="E11" s="87">
        <v>24</v>
      </c>
      <c r="F11" s="87">
        <v>23</v>
      </c>
      <c r="G11" s="87">
        <v>22</v>
      </c>
      <c r="H11" s="87">
        <v>20</v>
      </c>
      <c r="I11" s="87">
        <v>21</v>
      </c>
      <c r="J11" s="87">
        <v>19</v>
      </c>
      <c r="K11" s="87">
        <v>17</v>
      </c>
      <c r="L11" s="87">
        <v>17</v>
      </c>
      <c r="M11" s="108">
        <v>19</v>
      </c>
      <c r="N11" s="210">
        <v>22</v>
      </c>
      <c r="O11" s="105">
        <f>VLOOKUP(B11,'[1]District Growth'!$B$1:$J$2454,5,FALSE)</f>
        <v>22</v>
      </c>
      <c r="P11" s="232">
        <f t="shared" si="0"/>
        <v>0</v>
      </c>
      <c r="Q11" s="68">
        <f t="shared" si="1"/>
        <v>0</v>
      </c>
    </row>
    <row r="12" spans="1:18" x14ac:dyDescent="0.25">
      <c r="A12" s="73"/>
      <c r="B12" s="86" t="s">
        <v>402</v>
      </c>
      <c r="C12" s="87">
        <v>52</v>
      </c>
      <c r="D12" s="87">
        <v>53</v>
      </c>
      <c r="E12" s="87">
        <v>53</v>
      </c>
      <c r="F12" s="87">
        <v>55</v>
      </c>
      <c r="G12" s="87">
        <v>44</v>
      </c>
      <c r="H12" s="87">
        <v>46</v>
      </c>
      <c r="I12" s="87">
        <v>45</v>
      </c>
      <c r="J12" s="87">
        <v>40</v>
      </c>
      <c r="K12" s="87">
        <v>44</v>
      </c>
      <c r="L12" s="87">
        <v>48</v>
      </c>
      <c r="M12" s="108">
        <v>34</v>
      </c>
      <c r="N12" s="210">
        <v>31</v>
      </c>
      <c r="O12" s="105">
        <f>VLOOKUP(B12,'[1]District Growth'!$B$1:$J$2454,5,FALSE)</f>
        <v>31</v>
      </c>
      <c r="P12" s="232">
        <f t="shared" si="0"/>
        <v>0</v>
      </c>
      <c r="Q12" s="68">
        <f t="shared" si="1"/>
        <v>0</v>
      </c>
    </row>
    <row r="13" spans="1:18" x14ac:dyDescent="0.25">
      <c r="A13" s="73"/>
      <c r="B13" s="86" t="s">
        <v>430</v>
      </c>
      <c r="C13" s="87">
        <v>42</v>
      </c>
      <c r="D13" s="87">
        <v>47</v>
      </c>
      <c r="E13" s="87">
        <v>44</v>
      </c>
      <c r="F13" s="87">
        <v>40</v>
      </c>
      <c r="G13" s="87">
        <v>37</v>
      </c>
      <c r="H13" s="87">
        <v>42</v>
      </c>
      <c r="I13" s="87">
        <v>42</v>
      </c>
      <c r="J13" s="87">
        <v>39</v>
      </c>
      <c r="K13" s="87">
        <v>42</v>
      </c>
      <c r="L13" s="87">
        <v>39</v>
      </c>
      <c r="M13" s="108">
        <v>34</v>
      </c>
      <c r="N13" s="210">
        <v>36</v>
      </c>
      <c r="O13" s="105">
        <f>VLOOKUP(B13,'[1]District Growth'!$B$1:$J$2454,5,FALSE)</f>
        <v>36</v>
      </c>
      <c r="P13" s="232">
        <f t="shared" si="0"/>
        <v>0</v>
      </c>
      <c r="Q13" s="68">
        <f t="shared" si="1"/>
        <v>0</v>
      </c>
    </row>
    <row r="14" spans="1:18" x14ac:dyDescent="0.25">
      <c r="A14" s="73"/>
      <c r="B14" s="89" t="s">
        <v>425</v>
      </c>
      <c r="C14" s="87">
        <v>30</v>
      </c>
      <c r="D14" s="87">
        <v>29</v>
      </c>
      <c r="E14" s="87">
        <v>29</v>
      </c>
      <c r="F14" s="87">
        <v>25</v>
      </c>
      <c r="G14" s="87">
        <v>27</v>
      </c>
      <c r="H14" s="87">
        <v>30</v>
      </c>
      <c r="I14" s="87">
        <v>29</v>
      </c>
      <c r="J14" s="87">
        <v>26</v>
      </c>
      <c r="K14" s="87">
        <v>24</v>
      </c>
      <c r="L14" s="87">
        <v>23</v>
      </c>
      <c r="M14" s="108">
        <v>22</v>
      </c>
      <c r="N14" s="210">
        <v>21</v>
      </c>
      <c r="O14" s="105">
        <f>VLOOKUP(B14,'[1]District Growth'!$B$1:$J$2454,5,FALSE)</f>
        <v>21</v>
      </c>
      <c r="P14" s="232">
        <f t="shared" si="0"/>
        <v>0</v>
      </c>
      <c r="Q14" s="68">
        <f t="shared" si="1"/>
        <v>0</v>
      </c>
    </row>
    <row r="15" spans="1:18" x14ac:dyDescent="0.25">
      <c r="A15" s="73"/>
      <c r="B15" s="89" t="s">
        <v>416</v>
      </c>
      <c r="C15" s="87">
        <v>16</v>
      </c>
      <c r="D15" s="87">
        <v>14</v>
      </c>
      <c r="E15" s="87">
        <v>14</v>
      </c>
      <c r="F15" s="87">
        <v>16</v>
      </c>
      <c r="G15" s="87">
        <v>15</v>
      </c>
      <c r="H15" s="87">
        <v>13</v>
      </c>
      <c r="I15" s="87">
        <v>12</v>
      </c>
      <c r="J15" s="87">
        <v>11</v>
      </c>
      <c r="K15" s="87">
        <v>10</v>
      </c>
      <c r="L15" s="87">
        <v>10</v>
      </c>
      <c r="M15" s="108">
        <v>10</v>
      </c>
      <c r="N15" s="210">
        <v>10</v>
      </c>
      <c r="O15" s="105">
        <f>VLOOKUP(B15,'[1]District Growth'!$B$1:$J$2454,5,FALSE)</f>
        <v>10</v>
      </c>
      <c r="P15" s="232">
        <f t="shared" si="0"/>
        <v>0</v>
      </c>
      <c r="Q15" s="68">
        <f t="shared" si="1"/>
        <v>0</v>
      </c>
    </row>
    <row r="16" spans="1:18" x14ac:dyDescent="0.25">
      <c r="A16" s="73"/>
      <c r="B16" s="90" t="s">
        <v>406</v>
      </c>
      <c r="C16" s="87">
        <v>96</v>
      </c>
      <c r="D16" s="87">
        <v>89</v>
      </c>
      <c r="E16" s="87">
        <v>85</v>
      </c>
      <c r="F16" s="87">
        <v>89</v>
      </c>
      <c r="G16" s="87">
        <v>81</v>
      </c>
      <c r="H16" s="87">
        <v>79</v>
      </c>
      <c r="I16" s="87">
        <v>76</v>
      </c>
      <c r="J16" s="87">
        <v>74</v>
      </c>
      <c r="K16" s="87">
        <v>65</v>
      </c>
      <c r="L16" s="87">
        <v>69</v>
      </c>
      <c r="M16" s="108">
        <v>69</v>
      </c>
      <c r="N16" s="210">
        <v>69</v>
      </c>
      <c r="O16" s="105">
        <f>VLOOKUP(B16,'[1]District Growth'!$B$1:$J$2454,5,FALSE)</f>
        <v>68</v>
      </c>
      <c r="P16" s="232">
        <f t="shared" si="0"/>
        <v>-1</v>
      </c>
      <c r="Q16" s="68">
        <f t="shared" si="1"/>
        <v>-1.4492753623188359E-2</v>
      </c>
    </row>
    <row r="17" spans="1:17" x14ac:dyDescent="0.25">
      <c r="A17" s="73"/>
      <c r="B17" s="90" t="s">
        <v>427</v>
      </c>
      <c r="C17" s="87">
        <v>66</v>
      </c>
      <c r="D17" s="87">
        <v>67</v>
      </c>
      <c r="E17" s="87">
        <v>78</v>
      </c>
      <c r="F17" s="87">
        <v>76</v>
      </c>
      <c r="G17" s="87">
        <v>69</v>
      </c>
      <c r="H17" s="87">
        <v>70</v>
      </c>
      <c r="I17" s="87">
        <v>70</v>
      </c>
      <c r="J17" s="87">
        <v>72</v>
      </c>
      <c r="K17" s="87">
        <v>70</v>
      </c>
      <c r="L17" s="87">
        <v>66</v>
      </c>
      <c r="M17" s="108">
        <v>65</v>
      </c>
      <c r="N17" s="210">
        <v>60</v>
      </c>
      <c r="O17" s="105">
        <f>VLOOKUP(B17,'[1]District Growth'!$B$1:$J$2454,5,FALSE)</f>
        <v>59</v>
      </c>
      <c r="P17" s="232">
        <f t="shared" si="0"/>
        <v>-1</v>
      </c>
      <c r="Q17" s="68">
        <f t="shared" si="1"/>
        <v>-1.6666666666666718E-2</v>
      </c>
    </row>
    <row r="18" spans="1:17" x14ac:dyDescent="0.25">
      <c r="A18" s="73"/>
      <c r="B18" s="90" t="s">
        <v>424</v>
      </c>
      <c r="C18" s="87">
        <v>31</v>
      </c>
      <c r="D18" s="87">
        <v>25</v>
      </c>
      <c r="E18" s="87">
        <v>26</v>
      </c>
      <c r="F18" s="87">
        <v>34</v>
      </c>
      <c r="G18" s="87">
        <v>35</v>
      </c>
      <c r="H18" s="87">
        <v>36</v>
      </c>
      <c r="I18" s="87">
        <v>40</v>
      </c>
      <c r="J18" s="87">
        <v>38</v>
      </c>
      <c r="K18" s="87">
        <v>33</v>
      </c>
      <c r="L18" s="87">
        <v>32</v>
      </c>
      <c r="M18" s="108">
        <v>34</v>
      </c>
      <c r="N18" s="210">
        <v>34</v>
      </c>
      <c r="O18" s="105">
        <f>VLOOKUP(B18,'[1]District Growth'!$B$1:$J$2454,5,FALSE)</f>
        <v>33</v>
      </c>
      <c r="P18" s="232">
        <f t="shared" si="0"/>
        <v>-1</v>
      </c>
      <c r="Q18" s="68">
        <f t="shared" si="1"/>
        <v>-2.9411764705882359E-2</v>
      </c>
    </row>
    <row r="19" spans="1:17" x14ac:dyDescent="0.25">
      <c r="A19" s="73"/>
      <c r="B19" s="90" t="s">
        <v>422</v>
      </c>
      <c r="C19" s="87">
        <v>149</v>
      </c>
      <c r="D19" s="87">
        <v>151</v>
      </c>
      <c r="E19" s="87">
        <v>151</v>
      </c>
      <c r="F19" s="87">
        <v>160</v>
      </c>
      <c r="G19" s="87">
        <v>166</v>
      </c>
      <c r="H19" s="87">
        <v>166</v>
      </c>
      <c r="I19" s="87">
        <v>165</v>
      </c>
      <c r="J19" s="87">
        <v>169</v>
      </c>
      <c r="K19" s="87">
        <v>162</v>
      </c>
      <c r="L19" s="87">
        <v>161</v>
      </c>
      <c r="M19" s="108">
        <v>172</v>
      </c>
      <c r="N19" s="210">
        <v>160</v>
      </c>
      <c r="O19" s="105">
        <f>VLOOKUP(B19,'[1]District Growth'!$B$1:$J$2454,5,FALSE)</f>
        <v>154</v>
      </c>
      <c r="P19" s="232">
        <f t="shared" si="0"/>
        <v>-6</v>
      </c>
      <c r="Q19" s="68">
        <f t="shared" si="1"/>
        <v>-3.7499999999999978E-2</v>
      </c>
    </row>
    <row r="20" spans="1:17" x14ac:dyDescent="0.25">
      <c r="A20" s="73"/>
      <c r="B20" s="90" t="s">
        <v>431</v>
      </c>
      <c r="C20" s="87">
        <v>45</v>
      </c>
      <c r="D20" s="87">
        <v>42</v>
      </c>
      <c r="E20" s="87">
        <v>30</v>
      </c>
      <c r="F20" s="87">
        <v>40</v>
      </c>
      <c r="G20" s="87">
        <v>37</v>
      </c>
      <c r="H20" s="87">
        <v>37</v>
      </c>
      <c r="I20" s="87">
        <v>44</v>
      </c>
      <c r="J20" s="87">
        <v>51</v>
      </c>
      <c r="K20" s="87">
        <v>51</v>
      </c>
      <c r="L20" s="87">
        <v>46</v>
      </c>
      <c r="M20" s="108">
        <v>47</v>
      </c>
      <c r="N20" s="210">
        <v>48</v>
      </c>
      <c r="O20" s="105">
        <f>VLOOKUP(B20,'[1]District Growth'!$B$1:$J$2454,5,FALSE)</f>
        <v>46</v>
      </c>
      <c r="P20" s="232">
        <f t="shared" si="0"/>
        <v>-2</v>
      </c>
      <c r="Q20" s="68">
        <f t="shared" si="1"/>
        <v>-4.166666666666663E-2</v>
      </c>
    </row>
    <row r="21" spans="1:17" x14ac:dyDescent="0.25">
      <c r="A21" s="73"/>
      <c r="B21" s="90" t="s">
        <v>401</v>
      </c>
      <c r="C21" s="87">
        <v>44</v>
      </c>
      <c r="D21" s="87">
        <v>38</v>
      </c>
      <c r="E21" s="87">
        <v>43</v>
      </c>
      <c r="F21" s="87">
        <v>43</v>
      </c>
      <c r="G21" s="87">
        <v>43</v>
      </c>
      <c r="H21" s="87">
        <v>36</v>
      </c>
      <c r="I21" s="87">
        <v>43</v>
      </c>
      <c r="J21" s="87">
        <v>42</v>
      </c>
      <c r="K21" s="87">
        <v>37</v>
      </c>
      <c r="L21" s="87">
        <v>41</v>
      </c>
      <c r="M21" s="108">
        <v>48</v>
      </c>
      <c r="N21" s="210">
        <v>46</v>
      </c>
      <c r="O21" s="105">
        <f>VLOOKUP(B21,'[1]District Growth'!$B$1:$J$2454,5,FALSE)</f>
        <v>44</v>
      </c>
      <c r="P21" s="232">
        <f t="shared" si="0"/>
        <v>-2</v>
      </c>
      <c r="Q21" s="68">
        <f t="shared" si="1"/>
        <v>-4.3478260869565188E-2</v>
      </c>
    </row>
    <row r="22" spans="1:17" x14ac:dyDescent="0.25">
      <c r="A22" s="73"/>
      <c r="B22" s="90" t="s">
        <v>408</v>
      </c>
      <c r="C22" s="87">
        <v>46</v>
      </c>
      <c r="D22" s="87">
        <v>44</v>
      </c>
      <c r="E22" s="87">
        <v>44</v>
      </c>
      <c r="F22" s="87">
        <v>44</v>
      </c>
      <c r="G22" s="87">
        <v>46</v>
      </c>
      <c r="H22" s="87">
        <v>45</v>
      </c>
      <c r="I22" s="87">
        <v>43</v>
      </c>
      <c r="J22" s="87">
        <v>45</v>
      </c>
      <c r="K22" s="87">
        <v>44</v>
      </c>
      <c r="L22" s="87">
        <v>45</v>
      </c>
      <c r="M22" s="108">
        <v>46</v>
      </c>
      <c r="N22" s="210">
        <v>43</v>
      </c>
      <c r="O22" s="105">
        <f>VLOOKUP(B22,'[1]District Growth'!$B$1:$J$2454,5,FALSE)</f>
        <v>41</v>
      </c>
      <c r="P22" s="232">
        <f t="shared" si="0"/>
        <v>-2</v>
      </c>
      <c r="Q22" s="68">
        <f t="shared" si="1"/>
        <v>-4.6511627906976716E-2</v>
      </c>
    </row>
    <row r="23" spans="1:17" x14ac:dyDescent="0.25">
      <c r="A23" s="73"/>
      <c r="B23" s="90" t="s">
        <v>415</v>
      </c>
      <c r="C23" s="87">
        <v>13</v>
      </c>
      <c r="D23" s="87">
        <v>14</v>
      </c>
      <c r="E23" s="87">
        <v>14</v>
      </c>
      <c r="F23" s="87">
        <v>17</v>
      </c>
      <c r="G23" s="87">
        <v>15</v>
      </c>
      <c r="H23" s="87">
        <v>13</v>
      </c>
      <c r="I23" s="87">
        <v>15</v>
      </c>
      <c r="J23" s="87">
        <v>14</v>
      </c>
      <c r="K23" s="87">
        <v>14</v>
      </c>
      <c r="L23" s="87">
        <v>14</v>
      </c>
      <c r="M23" s="108">
        <v>16</v>
      </c>
      <c r="N23" s="210">
        <v>15</v>
      </c>
      <c r="O23" s="105">
        <f>VLOOKUP(B23,'[1]District Growth'!$B$1:$J$2454,5,FALSE)</f>
        <v>14</v>
      </c>
      <c r="P23" s="232">
        <f t="shared" si="0"/>
        <v>-1</v>
      </c>
      <c r="Q23" s="68">
        <f t="shared" si="1"/>
        <v>-6.6666666666666652E-2</v>
      </c>
    </row>
    <row r="24" spans="1:17" x14ac:dyDescent="0.25">
      <c r="A24" s="73"/>
      <c r="B24" s="90" t="s">
        <v>429</v>
      </c>
      <c r="C24" s="87">
        <v>55</v>
      </c>
      <c r="D24" s="87">
        <v>51</v>
      </c>
      <c r="E24" s="87">
        <v>51</v>
      </c>
      <c r="F24" s="87">
        <v>53</v>
      </c>
      <c r="G24" s="87">
        <v>53</v>
      </c>
      <c r="H24" s="87">
        <v>62</v>
      </c>
      <c r="I24" s="87">
        <v>62</v>
      </c>
      <c r="J24" s="87">
        <v>58</v>
      </c>
      <c r="K24" s="87">
        <v>56</v>
      </c>
      <c r="L24" s="87">
        <v>52</v>
      </c>
      <c r="M24" s="108">
        <v>50</v>
      </c>
      <c r="N24" s="210">
        <v>55</v>
      </c>
      <c r="O24" s="105">
        <f>VLOOKUP(B24,'[1]District Growth'!$B$1:$J$2454,5,FALSE)</f>
        <v>51</v>
      </c>
      <c r="P24" s="232">
        <f t="shared" si="0"/>
        <v>-4</v>
      </c>
      <c r="Q24" s="68">
        <f t="shared" si="1"/>
        <v>-7.2727272727272751E-2</v>
      </c>
    </row>
    <row r="25" spans="1:17" x14ac:dyDescent="0.25">
      <c r="A25" s="73"/>
      <c r="B25" s="90" t="s">
        <v>428</v>
      </c>
      <c r="C25" s="87">
        <v>35</v>
      </c>
      <c r="D25" s="87">
        <v>31</v>
      </c>
      <c r="E25" s="87">
        <v>30</v>
      </c>
      <c r="F25" s="87">
        <v>25</v>
      </c>
      <c r="G25" s="87">
        <v>26</v>
      </c>
      <c r="H25" s="87">
        <v>28</v>
      </c>
      <c r="I25" s="87">
        <v>34</v>
      </c>
      <c r="J25" s="87">
        <v>32</v>
      </c>
      <c r="K25" s="87">
        <v>34</v>
      </c>
      <c r="L25" s="87">
        <v>32</v>
      </c>
      <c r="M25" s="108">
        <v>26</v>
      </c>
      <c r="N25" s="210">
        <v>26</v>
      </c>
      <c r="O25" s="105">
        <f>VLOOKUP(B25,'[1]District Growth'!$B$1:$J$2454,5,FALSE)</f>
        <v>24</v>
      </c>
      <c r="P25" s="232">
        <f t="shared" si="0"/>
        <v>-2</v>
      </c>
      <c r="Q25" s="68">
        <f t="shared" si="1"/>
        <v>-7.6923076923076872E-2</v>
      </c>
    </row>
    <row r="26" spans="1:17" x14ac:dyDescent="0.25">
      <c r="A26" s="73"/>
      <c r="B26" s="90" t="s">
        <v>407</v>
      </c>
      <c r="C26" s="87">
        <v>29</v>
      </c>
      <c r="D26" s="87">
        <v>27</v>
      </c>
      <c r="E26" s="87">
        <v>26</v>
      </c>
      <c r="F26" s="87">
        <v>28</v>
      </c>
      <c r="G26" s="87">
        <v>26</v>
      </c>
      <c r="H26" s="87">
        <v>24</v>
      </c>
      <c r="I26" s="87">
        <v>25</v>
      </c>
      <c r="J26" s="87">
        <v>25</v>
      </c>
      <c r="K26" s="87">
        <v>23</v>
      </c>
      <c r="L26" s="87">
        <v>24</v>
      </c>
      <c r="M26" s="108">
        <v>25</v>
      </c>
      <c r="N26" s="210">
        <v>21</v>
      </c>
      <c r="O26" s="105">
        <f>VLOOKUP(B26,'[1]District Growth'!$B$1:$J$2454,5,FALSE)</f>
        <v>19</v>
      </c>
      <c r="P26" s="232">
        <f t="shared" si="0"/>
        <v>-2</v>
      </c>
      <c r="Q26" s="68">
        <f t="shared" si="1"/>
        <v>-9.5238095238095233E-2</v>
      </c>
    </row>
    <row r="27" spans="1:17" x14ac:dyDescent="0.25">
      <c r="A27" s="73"/>
      <c r="B27" s="90" t="s">
        <v>400</v>
      </c>
      <c r="C27" s="87">
        <v>25</v>
      </c>
      <c r="D27" s="87">
        <v>26</v>
      </c>
      <c r="E27" s="87">
        <v>26</v>
      </c>
      <c r="F27" s="87">
        <v>25</v>
      </c>
      <c r="G27" s="87">
        <v>24</v>
      </c>
      <c r="H27" s="87">
        <v>29</v>
      </c>
      <c r="I27" s="87">
        <v>28</v>
      </c>
      <c r="J27" s="87">
        <v>26</v>
      </c>
      <c r="K27" s="87">
        <v>20</v>
      </c>
      <c r="L27" s="87">
        <v>25</v>
      </c>
      <c r="M27" s="108">
        <v>19</v>
      </c>
      <c r="N27" s="210">
        <v>22</v>
      </c>
      <c r="O27" s="105">
        <f>VLOOKUP(B27,'[1]District Growth'!$B$1:$J$2454,5,FALSE)</f>
        <v>19</v>
      </c>
      <c r="P27" s="232">
        <f t="shared" si="0"/>
        <v>-3</v>
      </c>
      <c r="Q27" s="68">
        <f t="shared" si="1"/>
        <v>-0.13636363636363635</v>
      </c>
    </row>
    <row r="28" spans="1:17" x14ac:dyDescent="0.25">
      <c r="A28" s="73"/>
      <c r="B28" s="90" t="s">
        <v>414</v>
      </c>
      <c r="C28" s="87">
        <v>44</v>
      </c>
      <c r="D28" s="87">
        <v>45</v>
      </c>
      <c r="E28" s="87">
        <v>46</v>
      </c>
      <c r="F28" s="87">
        <v>40</v>
      </c>
      <c r="G28" s="87">
        <v>43</v>
      </c>
      <c r="H28" s="87">
        <v>42</v>
      </c>
      <c r="I28" s="87">
        <v>38</v>
      </c>
      <c r="J28" s="87">
        <v>35</v>
      </c>
      <c r="K28" s="87">
        <v>37</v>
      </c>
      <c r="L28" s="87">
        <v>37</v>
      </c>
      <c r="M28" s="108">
        <v>38</v>
      </c>
      <c r="N28" s="210">
        <v>41</v>
      </c>
      <c r="O28" s="105">
        <f>VLOOKUP(B28,'[1]District Growth'!$B$1:$J$2454,5,FALSE)</f>
        <v>35</v>
      </c>
      <c r="P28" s="232">
        <f t="shared" si="0"/>
        <v>-6</v>
      </c>
      <c r="Q28" s="68">
        <f t="shared" si="1"/>
        <v>-0.14634146341463417</v>
      </c>
    </row>
    <row r="29" spans="1:17" x14ac:dyDescent="0.25">
      <c r="A29" s="73"/>
      <c r="B29" s="90" t="s">
        <v>404</v>
      </c>
      <c r="C29" s="87">
        <v>41</v>
      </c>
      <c r="D29" s="87">
        <v>44</v>
      </c>
      <c r="E29" s="87">
        <v>46</v>
      </c>
      <c r="F29" s="87">
        <v>45</v>
      </c>
      <c r="G29" s="87">
        <v>48</v>
      </c>
      <c r="H29" s="87">
        <v>46</v>
      </c>
      <c r="I29" s="87">
        <v>53</v>
      </c>
      <c r="J29" s="87">
        <v>42</v>
      </c>
      <c r="K29" s="87">
        <v>41</v>
      </c>
      <c r="L29" s="87">
        <v>44</v>
      </c>
      <c r="M29" s="108">
        <v>43</v>
      </c>
      <c r="N29" s="210">
        <v>37</v>
      </c>
      <c r="O29" s="105">
        <f>VLOOKUP(B29,'[1]District Growth'!$B$1:$J$2454,5,FALSE)</f>
        <v>31</v>
      </c>
      <c r="P29" s="232">
        <f t="shared" si="0"/>
        <v>-6</v>
      </c>
      <c r="Q29" s="68">
        <f t="shared" si="1"/>
        <v>-0.16216216216216217</v>
      </c>
    </row>
    <row r="30" spans="1:17" x14ac:dyDescent="0.25">
      <c r="A30" s="73"/>
      <c r="B30" s="90" t="s">
        <v>409</v>
      </c>
      <c r="C30" s="87">
        <v>15</v>
      </c>
      <c r="D30" s="87">
        <v>13</v>
      </c>
      <c r="E30" s="87">
        <v>13</v>
      </c>
      <c r="F30" s="87">
        <v>16</v>
      </c>
      <c r="G30" s="87">
        <v>13</v>
      </c>
      <c r="H30" s="87">
        <v>13</v>
      </c>
      <c r="I30" s="87">
        <v>11</v>
      </c>
      <c r="J30" s="87">
        <v>12</v>
      </c>
      <c r="K30" s="87">
        <v>12</v>
      </c>
      <c r="L30" s="87">
        <v>12</v>
      </c>
      <c r="M30" s="108">
        <v>12</v>
      </c>
      <c r="N30" s="210">
        <v>9</v>
      </c>
      <c r="O30" s="105">
        <f>VLOOKUP(B30,'[1]District Growth'!$B$1:$J$2454,5,FALSE)</f>
        <v>7</v>
      </c>
      <c r="P30" s="232">
        <f t="shared" si="0"/>
        <v>-2</v>
      </c>
      <c r="Q30" s="68">
        <f t="shared" si="1"/>
        <v>-0.22222222222222221</v>
      </c>
    </row>
    <row r="31" spans="1:17" x14ac:dyDescent="0.25">
      <c r="A31" s="73"/>
      <c r="B31" s="90" t="s">
        <v>413</v>
      </c>
      <c r="C31" s="87">
        <v>23</v>
      </c>
      <c r="D31" s="87">
        <v>18</v>
      </c>
      <c r="E31" s="87">
        <v>19</v>
      </c>
      <c r="F31" s="87">
        <v>18</v>
      </c>
      <c r="G31" s="87">
        <v>17</v>
      </c>
      <c r="H31" s="87">
        <v>17</v>
      </c>
      <c r="I31" s="87">
        <v>14</v>
      </c>
      <c r="J31" s="87">
        <v>12</v>
      </c>
      <c r="K31" s="87">
        <v>10</v>
      </c>
      <c r="L31" s="87">
        <v>10</v>
      </c>
      <c r="M31" s="108">
        <v>12</v>
      </c>
      <c r="N31" s="210">
        <v>12</v>
      </c>
      <c r="O31" s="105">
        <f>VLOOKUP(B31,'[1]District Growth'!$B$1:$J$2454,5,FALSE)</f>
        <v>9</v>
      </c>
      <c r="P31" s="232">
        <f t="shared" si="0"/>
        <v>-3</v>
      </c>
      <c r="Q31" s="68">
        <f t="shared" si="1"/>
        <v>-0.25</v>
      </c>
    </row>
    <row r="32" spans="1:17" x14ac:dyDescent="0.25">
      <c r="A32" s="73"/>
      <c r="B32" s="91" t="s">
        <v>417</v>
      </c>
      <c r="C32" s="87">
        <v>16</v>
      </c>
      <c r="D32" s="87">
        <v>16</v>
      </c>
      <c r="E32" s="87">
        <v>16</v>
      </c>
      <c r="F32" s="87">
        <v>14</v>
      </c>
      <c r="G32" s="87">
        <v>13</v>
      </c>
      <c r="H32" s="87">
        <v>13</v>
      </c>
      <c r="I32" s="87">
        <v>13</v>
      </c>
      <c r="J32" s="87">
        <v>16</v>
      </c>
      <c r="K32" s="87">
        <v>14</v>
      </c>
      <c r="L32" s="87">
        <v>14</v>
      </c>
      <c r="M32" s="108">
        <v>14</v>
      </c>
      <c r="N32" s="87">
        <v>0</v>
      </c>
      <c r="O32" s="88"/>
      <c r="P32" s="232"/>
      <c r="Q32" s="68"/>
    </row>
    <row r="33" spans="1:19" x14ac:dyDescent="0.25">
      <c r="A33" s="73"/>
      <c r="B33" s="91" t="s">
        <v>403</v>
      </c>
      <c r="C33" s="87">
        <v>23</v>
      </c>
      <c r="D33" s="87">
        <v>22</v>
      </c>
      <c r="E33" s="87">
        <v>23</v>
      </c>
      <c r="F33" s="87">
        <v>22</v>
      </c>
      <c r="G33" s="87">
        <v>22</v>
      </c>
      <c r="H33" s="87">
        <v>20</v>
      </c>
      <c r="I33" s="87">
        <v>25</v>
      </c>
      <c r="J33" s="87">
        <v>14</v>
      </c>
      <c r="K33" s="87">
        <v>13</v>
      </c>
      <c r="L33" s="87">
        <v>14</v>
      </c>
      <c r="M33" s="87">
        <v>0</v>
      </c>
      <c r="N33" s="87"/>
      <c r="O33" s="108"/>
      <c r="P33" s="108"/>
      <c r="Q33" s="68"/>
    </row>
    <row r="34" spans="1:19" x14ac:dyDescent="0.25">
      <c r="A34" s="73"/>
      <c r="B34" s="91" t="s">
        <v>418</v>
      </c>
      <c r="C34" s="87">
        <v>11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/>
      <c r="O34" s="120"/>
      <c r="P34" s="120"/>
      <c r="Q34" s="68"/>
      <c r="R34" s="109"/>
    </row>
    <row r="35" spans="1:19" x14ac:dyDescent="0.25">
      <c r="A35" s="73"/>
      <c r="B35" s="91" t="s">
        <v>412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/>
      <c r="O35" s="108"/>
      <c r="P35" s="108"/>
      <c r="Q35" s="68"/>
      <c r="R35" s="109"/>
    </row>
    <row r="36" spans="1:19" x14ac:dyDescent="0.25">
      <c r="A36" s="73"/>
      <c r="B36" s="91" t="s">
        <v>419</v>
      </c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/>
      <c r="O36" s="108"/>
      <c r="P36" s="108"/>
      <c r="Q36" s="68"/>
    </row>
    <row r="37" spans="1:19" x14ac:dyDescent="0.25">
      <c r="A37" s="73"/>
      <c r="B37" s="91" t="s">
        <v>420</v>
      </c>
      <c r="C37" s="87">
        <v>12</v>
      </c>
      <c r="D37" s="87">
        <v>13</v>
      </c>
      <c r="E37" s="87">
        <v>9</v>
      </c>
      <c r="F37" s="87">
        <v>10</v>
      </c>
      <c r="G37" s="87">
        <v>9</v>
      </c>
      <c r="H37" s="87">
        <v>8</v>
      </c>
      <c r="I37" s="87">
        <v>10</v>
      </c>
      <c r="J37" s="87">
        <v>0</v>
      </c>
      <c r="K37" s="87">
        <v>0</v>
      </c>
      <c r="L37" s="87">
        <v>0</v>
      </c>
      <c r="M37" s="87">
        <v>0</v>
      </c>
      <c r="N37" s="87"/>
      <c r="O37" s="108"/>
      <c r="P37" s="108"/>
      <c r="Q37" s="68"/>
    </row>
    <row r="38" spans="1:19" x14ac:dyDescent="0.25">
      <c r="A38" s="73"/>
      <c r="B38" s="91" t="s">
        <v>421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/>
      <c r="O38" s="108"/>
      <c r="P38" s="108"/>
      <c r="Q38" s="68"/>
    </row>
    <row r="39" spans="1:19" x14ac:dyDescent="0.25">
      <c r="A39" s="73"/>
      <c r="B39" s="92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8"/>
      <c r="O39" s="73"/>
      <c r="P39" s="73"/>
      <c r="Q39" s="68"/>
    </row>
    <row r="40" spans="1:19" x14ac:dyDescent="0.25">
      <c r="A40" s="73"/>
      <c r="B40" s="92" t="s">
        <v>50</v>
      </c>
      <c r="C40" s="69">
        <f t="shared" ref="C40:N40" si="2">SUM(C3:C38)</f>
        <v>1165</v>
      </c>
      <c r="D40" s="70">
        <f t="shared" si="2"/>
        <v>1120</v>
      </c>
      <c r="E40" s="70">
        <f t="shared" si="2"/>
        <v>1107</v>
      </c>
      <c r="F40" s="71">
        <f t="shared" si="2"/>
        <v>1121</v>
      </c>
      <c r="G40" s="70">
        <f t="shared" si="2"/>
        <v>1118</v>
      </c>
      <c r="H40" s="71">
        <f t="shared" si="2"/>
        <v>1120</v>
      </c>
      <c r="I40" s="71">
        <f t="shared" si="2"/>
        <v>1151</v>
      </c>
      <c r="J40" s="70">
        <f t="shared" si="2"/>
        <v>1104</v>
      </c>
      <c r="K40" s="70">
        <f t="shared" si="2"/>
        <v>1085</v>
      </c>
      <c r="L40" s="71">
        <f t="shared" si="2"/>
        <v>1096</v>
      </c>
      <c r="M40" s="70">
        <f t="shared" si="2"/>
        <v>1065</v>
      </c>
      <c r="N40" s="70">
        <f t="shared" si="2"/>
        <v>1012</v>
      </c>
      <c r="O40" s="121">
        <f>SUM(O3:O32)</f>
        <v>981</v>
      </c>
      <c r="P40" s="170">
        <f>SUM(P3:P32)</f>
        <v>-31</v>
      </c>
      <c r="Q40" s="68">
        <f>(O40/N40)-1</f>
        <v>-3.0632411067193721E-2</v>
      </c>
    </row>
    <row r="41" spans="1:19" x14ac:dyDescent="0.25">
      <c r="A41" s="73"/>
      <c r="B41" s="73"/>
      <c r="C41" s="73"/>
      <c r="D41" s="73">
        <f t="shared" ref="D41:M41" si="3">SUM(D40-C40)</f>
        <v>-45</v>
      </c>
      <c r="E41" s="73">
        <f t="shared" si="3"/>
        <v>-13</v>
      </c>
      <c r="F41" s="73">
        <f t="shared" si="3"/>
        <v>14</v>
      </c>
      <c r="G41" s="73">
        <f t="shared" si="3"/>
        <v>-3</v>
      </c>
      <c r="H41" s="73">
        <f t="shared" si="3"/>
        <v>2</v>
      </c>
      <c r="I41" s="73">
        <f t="shared" si="3"/>
        <v>31</v>
      </c>
      <c r="J41" s="73">
        <f t="shared" si="3"/>
        <v>-47</v>
      </c>
      <c r="K41" s="73">
        <f>SUM(K40-J40)</f>
        <v>-19</v>
      </c>
      <c r="L41" s="73">
        <f>SUM(L40-K40)</f>
        <v>11</v>
      </c>
      <c r="M41" s="73">
        <f t="shared" si="3"/>
        <v>-31</v>
      </c>
      <c r="N41" s="73">
        <f t="shared" ref="N41" si="4">SUM(N40-M40)</f>
        <v>-53</v>
      </c>
      <c r="O41" s="73">
        <f t="shared" ref="O41" si="5">SUM(O40-N40)</f>
        <v>-31</v>
      </c>
      <c r="P41" s="73"/>
      <c r="Q41" s="103"/>
    </row>
    <row r="42" spans="1:19" x14ac:dyDescent="0.25">
      <c r="B42" s="26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247"/>
      <c r="R42" s="95"/>
      <c r="S42" s="95"/>
    </row>
    <row r="43" spans="1:19" x14ac:dyDescent="0.25">
      <c r="B43" s="223" t="s">
        <v>49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247"/>
      <c r="R43" s="95"/>
      <c r="S43" s="95"/>
    </row>
    <row r="44" spans="1:19" x14ac:dyDescent="0.25">
      <c r="B44" s="237" t="s">
        <v>1282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247"/>
      <c r="R44" s="95"/>
      <c r="S44" s="95"/>
    </row>
    <row r="45" spans="1:19" x14ac:dyDescent="0.25">
      <c r="B45" s="238" t="s">
        <v>1283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247"/>
      <c r="R45" s="95"/>
      <c r="S45" s="95"/>
    </row>
    <row r="46" spans="1:19" x14ac:dyDescent="0.25">
      <c r="B46" s="72" t="s">
        <v>1284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248"/>
      <c r="R46" s="95"/>
      <c r="S46" s="95"/>
    </row>
    <row r="47" spans="1:19" x14ac:dyDescent="0.25">
      <c r="B47" s="239" t="s">
        <v>1176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248"/>
      <c r="R47" s="95"/>
      <c r="S47" s="95"/>
    </row>
    <row r="48" spans="1:19" x14ac:dyDescent="0.25">
      <c r="B48" s="240" t="s">
        <v>1267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248"/>
      <c r="R48" s="95"/>
      <c r="S48" s="95"/>
    </row>
    <row r="49" spans="3:19" x14ac:dyDescent="0.25"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248"/>
      <c r="R49" s="95"/>
      <c r="S49" s="95"/>
    </row>
    <row r="50" spans="3:19" x14ac:dyDescent="0.25"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248"/>
      <c r="R50" s="95"/>
      <c r="S50" s="95"/>
    </row>
    <row r="51" spans="3:19" x14ac:dyDescent="0.25"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248"/>
      <c r="R51" s="95"/>
      <c r="S51" s="95"/>
    </row>
    <row r="52" spans="3:19" x14ac:dyDescent="0.25"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248"/>
      <c r="R52" s="95"/>
      <c r="S52" s="95"/>
    </row>
    <row r="53" spans="3:19" x14ac:dyDescent="0.25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248"/>
      <c r="R53" s="95"/>
      <c r="S53" s="95"/>
    </row>
    <row r="54" spans="3:19" x14ac:dyDescent="0.25"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248"/>
      <c r="R54" s="95"/>
      <c r="S54" s="95"/>
    </row>
    <row r="55" spans="3:19" x14ac:dyDescent="0.25"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248"/>
      <c r="R55" s="95"/>
      <c r="S55" s="95"/>
    </row>
    <row r="56" spans="3:19" x14ac:dyDescent="0.25"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248"/>
      <c r="R56" s="95"/>
      <c r="S56" s="95"/>
    </row>
    <row r="57" spans="3:19" x14ac:dyDescent="0.25"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248"/>
      <c r="R57" s="95"/>
      <c r="S57" s="95"/>
    </row>
    <row r="58" spans="3:19" x14ac:dyDescent="0.25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248"/>
      <c r="R58" s="95"/>
      <c r="S58" s="95"/>
    </row>
    <row r="59" spans="3:19" x14ac:dyDescent="0.25"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248"/>
      <c r="R59" s="95"/>
      <c r="S59" s="95"/>
    </row>
    <row r="60" spans="3:19" x14ac:dyDescent="0.25"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248"/>
      <c r="R60" s="95"/>
      <c r="S60" s="95"/>
    </row>
    <row r="61" spans="3:19" x14ac:dyDescent="0.25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248"/>
      <c r="R61" s="95"/>
      <c r="S61" s="95"/>
    </row>
    <row r="62" spans="3:19" x14ac:dyDescent="0.25"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248"/>
      <c r="R62" s="95"/>
      <c r="S62" s="95"/>
    </row>
    <row r="63" spans="3:19" x14ac:dyDescent="0.25"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248"/>
      <c r="R63" s="95"/>
      <c r="S63" s="95"/>
    </row>
    <row r="64" spans="3:19" x14ac:dyDescent="0.25"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248"/>
      <c r="R64" s="95"/>
      <c r="S64" s="95"/>
    </row>
    <row r="65" spans="3:19" x14ac:dyDescent="0.25"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248"/>
      <c r="R65" s="95"/>
      <c r="S65" s="95"/>
    </row>
    <row r="66" spans="3:19" x14ac:dyDescent="0.25"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248"/>
      <c r="R66" s="95"/>
      <c r="S66" s="95"/>
    </row>
    <row r="67" spans="3:19" x14ac:dyDescent="0.25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248"/>
      <c r="R67" s="95"/>
      <c r="S67" s="95"/>
    </row>
    <row r="68" spans="3:19" x14ac:dyDescent="0.25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248"/>
      <c r="R68" s="95"/>
      <c r="S68" s="95"/>
    </row>
    <row r="69" spans="3:19" x14ac:dyDescent="0.25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248"/>
      <c r="R69" s="95"/>
      <c r="S69" s="95"/>
    </row>
    <row r="70" spans="3:19" x14ac:dyDescent="0.25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248"/>
      <c r="R70" s="95"/>
      <c r="S70" s="95"/>
    </row>
    <row r="71" spans="3:19" x14ac:dyDescent="0.25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248"/>
      <c r="R71" s="95"/>
      <c r="S71" s="95"/>
    </row>
    <row r="72" spans="3:19" x14ac:dyDescent="0.25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248"/>
      <c r="R72" s="95"/>
      <c r="S72" s="95"/>
    </row>
    <row r="73" spans="3:19" x14ac:dyDescent="0.25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248"/>
      <c r="R73" s="95"/>
      <c r="S73" s="95"/>
    </row>
    <row r="74" spans="3:19" x14ac:dyDescent="0.25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248"/>
      <c r="R74" s="95"/>
      <c r="S74" s="95"/>
    </row>
    <row r="75" spans="3:19" x14ac:dyDescent="0.25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248"/>
      <c r="R75" s="95"/>
      <c r="S75" s="95"/>
    </row>
    <row r="76" spans="3:19" x14ac:dyDescent="0.25"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248"/>
      <c r="R76" s="95"/>
      <c r="S76" s="95"/>
    </row>
    <row r="77" spans="3:19" x14ac:dyDescent="0.25"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248"/>
      <c r="R77" s="95"/>
      <c r="S77" s="95"/>
    </row>
    <row r="78" spans="3:19" x14ac:dyDescent="0.25"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248"/>
      <c r="R78" s="95"/>
      <c r="S78" s="95"/>
    </row>
    <row r="79" spans="3:19" x14ac:dyDescent="0.25"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248"/>
      <c r="R79" s="95"/>
      <c r="S79" s="95"/>
    </row>
    <row r="80" spans="3:19" x14ac:dyDescent="0.25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248"/>
      <c r="R80" s="95"/>
      <c r="S80" s="95"/>
    </row>
    <row r="81" spans="3:19" x14ac:dyDescent="0.25"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248"/>
      <c r="R81" s="95"/>
      <c r="S81" s="95"/>
    </row>
    <row r="82" spans="3:19" x14ac:dyDescent="0.25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248"/>
      <c r="R82" s="95"/>
      <c r="S82" s="95"/>
    </row>
    <row r="83" spans="3:19" x14ac:dyDescent="0.25"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248"/>
      <c r="R83" s="95"/>
      <c r="S83" s="95"/>
    </row>
    <row r="84" spans="3:19" x14ac:dyDescent="0.25"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248"/>
      <c r="R84" s="95"/>
      <c r="S84" s="95"/>
    </row>
    <row r="85" spans="3:19" x14ac:dyDescent="0.25"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248"/>
      <c r="R85" s="95"/>
      <c r="S85" s="95"/>
    </row>
    <row r="86" spans="3:19" x14ac:dyDescent="0.2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248"/>
      <c r="R86" s="95"/>
      <c r="S86" s="95"/>
    </row>
    <row r="87" spans="3:19" x14ac:dyDescent="0.2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248"/>
      <c r="R87" s="95"/>
      <c r="S87" s="95"/>
    </row>
    <row r="88" spans="3:19" x14ac:dyDescent="0.2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248"/>
      <c r="R88" s="95"/>
      <c r="S88" s="95"/>
    </row>
    <row r="89" spans="3:19" x14ac:dyDescent="0.25"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248"/>
      <c r="R89" s="95"/>
      <c r="S89" s="95"/>
    </row>
    <row r="90" spans="3:19" x14ac:dyDescent="0.25"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248"/>
      <c r="R90" s="95"/>
      <c r="S90" s="95"/>
    </row>
    <row r="91" spans="3:19" x14ac:dyDescent="0.25"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248"/>
      <c r="R91" s="95"/>
      <c r="S91" s="95"/>
    </row>
    <row r="92" spans="3:19" x14ac:dyDescent="0.25"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248"/>
      <c r="R92" s="95"/>
      <c r="S92" s="95"/>
    </row>
    <row r="93" spans="3:19" x14ac:dyDescent="0.25"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248"/>
      <c r="R93" s="95"/>
      <c r="S93" s="95"/>
    </row>
    <row r="94" spans="3:19" x14ac:dyDescent="0.25"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248"/>
      <c r="R94" s="95"/>
      <c r="S94" s="95"/>
    </row>
    <row r="95" spans="3:19" x14ac:dyDescent="0.25"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248"/>
      <c r="R95" s="95"/>
      <c r="S95" s="95"/>
    </row>
    <row r="96" spans="3:19" x14ac:dyDescent="0.25"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248"/>
      <c r="R96" s="95"/>
      <c r="S96" s="95"/>
    </row>
    <row r="97" spans="3:19" x14ac:dyDescent="0.25"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248"/>
      <c r="R97" s="95"/>
      <c r="S97" s="95"/>
    </row>
    <row r="98" spans="3:19" x14ac:dyDescent="0.25"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248"/>
      <c r="R98" s="95"/>
      <c r="S98" s="95"/>
    </row>
    <row r="99" spans="3:19" x14ac:dyDescent="0.25"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248"/>
      <c r="R99" s="95"/>
      <c r="S99" s="95"/>
    </row>
    <row r="100" spans="3:19" x14ac:dyDescent="0.25"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248"/>
      <c r="R100" s="95"/>
      <c r="S100" s="95"/>
    </row>
    <row r="101" spans="3:19" x14ac:dyDescent="0.25"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248"/>
      <c r="R101" s="95"/>
      <c r="S101" s="95"/>
    </row>
    <row r="102" spans="3:19" x14ac:dyDescent="0.25"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248"/>
      <c r="R102" s="95"/>
      <c r="S102" s="95"/>
    </row>
    <row r="103" spans="3:19" x14ac:dyDescent="0.25"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248"/>
      <c r="R103" s="95"/>
      <c r="S103" s="95"/>
    </row>
    <row r="104" spans="3:19" x14ac:dyDescent="0.25"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248"/>
      <c r="R104" s="95"/>
      <c r="S104" s="95"/>
    </row>
    <row r="105" spans="3:19" x14ac:dyDescent="0.25"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248"/>
      <c r="R105" s="95"/>
      <c r="S105" s="95"/>
    </row>
    <row r="106" spans="3:19" x14ac:dyDescent="0.25"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248"/>
      <c r="R106" s="95"/>
      <c r="S106" s="95"/>
    </row>
    <row r="107" spans="3:19" x14ac:dyDescent="0.25"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248"/>
      <c r="R107" s="95"/>
      <c r="S107" s="95"/>
    </row>
    <row r="108" spans="3:19" x14ac:dyDescent="0.25"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248"/>
      <c r="R108" s="95"/>
      <c r="S108" s="95"/>
    </row>
    <row r="109" spans="3:19" x14ac:dyDescent="0.25"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248"/>
      <c r="R109" s="95"/>
      <c r="S109" s="95"/>
    </row>
    <row r="110" spans="3:19" x14ac:dyDescent="0.25"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248"/>
      <c r="R110" s="95"/>
      <c r="S110" s="95"/>
    </row>
    <row r="111" spans="3:19" x14ac:dyDescent="0.25"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248"/>
      <c r="R111" s="95"/>
      <c r="S111" s="95"/>
    </row>
    <row r="112" spans="3:19" x14ac:dyDescent="0.25"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248"/>
      <c r="R112" s="95"/>
      <c r="S112" s="95"/>
    </row>
    <row r="113" spans="3:19" x14ac:dyDescent="0.25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248"/>
      <c r="R113" s="95"/>
      <c r="S113" s="95"/>
    </row>
    <row r="114" spans="3:19" x14ac:dyDescent="0.25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248"/>
      <c r="R114" s="95"/>
      <c r="S114" s="95"/>
    </row>
    <row r="115" spans="3:19" x14ac:dyDescent="0.2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248"/>
      <c r="R115" s="95"/>
      <c r="S115" s="95"/>
    </row>
    <row r="116" spans="3:19" x14ac:dyDescent="0.25"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248"/>
      <c r="R116" s="95"/>
      <c r="S116" s="95"/>
    </row>
    <row r="117" spans="3:19" x14ac:dyDescent="0.25"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248"/>
      <c r="R117" s="95"/>
      <c r="S117" s="95"/>
    </row>
    <row r="118" spans="3:19" x14ac:dyDescent="0.25"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248"/>
      <c r="R118" s="95"/>
      <c r="S118" s="95"/>
    </row>
    <row r="119" spans="3:19" x14ac:dyDescent="0.25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248"/>
      <c r="R119" s="95"/>
      <c r="S119" s="95"/>
    </row>
    <row r="120" spans="3:19" x14ac:dyDescent="0.25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248"/>
      <c r="R120" s="95"/>
      <c r="S120" s="95"/>
    </row>
    <row r="121" spans="3:19" x14ac:dyDescent="0.25"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248"/>
      <c r="R121" s="95"/>
      <c r="S121" s="95"/>
    </row>
    <row r="122" spans="3:19" x14ac:dyDescent="0.25"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248"/>
      <c r="R122" s="95"/>
      <c r="S122" s="95"/>
    </row>
    <row r="123" spans="3:19" x14ac:dyDescent="0.25"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248"/>
      <c r="R123" s="95"/>
      <c r="S123" s="95"/>
    </row>
    <row r="124" spans="3:19" x14ac:dyDescent="0.25"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248"/>
      <c r="R124" s="95"/>
      <c r="S124" s="95"/>
    </row>
    <row r="125" spans="3:19" x14ac:dyDescent="0.25"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248"/>
      <c r="R125" s="95"/>
      <c r="S125" s="95"/>
    </row>
    <row r="126" spans="3:19" x14ac:dyDescent="0.25"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248"/>
      <c r="R126" s="95"/>
      <c r="S126" s="95"/>
    </row>
    <row r="127" spans="3:19" x14ac:dyDescent="0.25"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248"/>
      <c r="R127" s="95"/>
      <c r="S127" s="95"/>
    </row>
    <row r="128" spans="3:19" x14ac:dyDescent="0.25"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248"/>
      <c r="R128" s="95"/>
      <c r="S128" s="95"/>
    </row>
    <row r="129" spans="3:19" x14ac:dyDescent="0.25"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248"/>
      <c r="R129" s="95"/>
      <c r="S129" s="95"/>
    </row>
    <row r="130" spans="3:19" x14ac:dyDescent="0.25"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248"/>
      <c r="R130" s="95"/>
      <c r="S130" s="95"/>
    </row>
    <row r="131" spans="3:19" x14ac:dyDescent="0.25"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248"/>
      <c r="R131" s="95"/>
      <c r="S131" s="95"/>
    </row>
    <row r="132" spans="3:19" x14ac:dyDescent="0.25"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248"/>
      <c r="R132" s="95"/>
      <c r="S132" s="95"/>
    </row>
    <row r="133" spans="3:19" x14ac:dyDescent="0.25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248"/>
      <c r="R133" s="95"/>
      <c r="S133" s="95"/>
    </row>
    <row r="134" spans="3:19" x14ac:dyDescent="0.25"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248"/>
      <c r="R134" s="95"/>
      <c r="S134" s="95"/>
    </row>
    <row r="135" spans="3:19" x14ac:dyDescent="0.25"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248"/>
      <c r="R135" s="95"/>
      <c r="S135" s="95"/>
    </row>
    <row r="136" spans="3:19" x14ac:dyDescent="0.25"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248"/>
      <c r="R136" s="95"/>
      <c r="S136" s="95"/>
    </row>
    <row r="137" spans="3:19" x14ac:dyDescent="0.25"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248"/>
      <c r="R137" s="95"/>
      <c r="S137" s="95"/>
    </row>
    <row r="138" spans="3:19" x14ac:dyDescent="0.25"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248"/>
      <c r="R138" s="95"/>
      <c r="S138" s="95"/>
    </row>
    <row r="139" spans="3:19" x14ac:dyDescent="0.25"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248"/>
      <c r="R139" s="95"/>
      <c r="S139" s="95"/>
    </row>
    <row r="140" spans="3:19" x14ac:dyDescent="0.25"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248"/>
      <c r="R140" s="95"/>
      <c r="S140" s="95"/>
    </row>
    <row r="141" spans="3:19" x14ac:dyDescent="0.25"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248"/>
      <c r="R141" s="95"/>
      <c r="S141" s="95"/>
    </row>
    <row r="142" spans="3:19" x14ac:dyDescent="0.25"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248"/>
      <c r="R142" s="95"/>
      <c r="S142" s="95"/>
    </row>
    <row r="143" spans="3:19" x14ac:dyDescent="0.25"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248"/>
      <c r="R143" s="95"/>
      <c r="S143" s="95"/>
    </row>
    <row r="144" spans="3:19" x14ac:dyDescent="0.25"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248"/>
      <c r="R144" s="95"/>
      <c r="S144" s="95"/>
    </row>
    <row r="145" spans="3:19" x14ac:dyDescent="0.25"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248"/>
      <c r="R145" s="95"/>
      <c r="S145" s="95"/>
    </row>
    <row r="146" spans="3:19" x14ac:dyDescent="0.25"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248"/>
      <c r="R146" s="95"/>
      <c r="S146" s="95"/>
    </row>
    <row r="147" spans="3:19" x14ac:dyDescent="0.25"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248"/>
      <c r="R147" s="95"/>
      <c r="S147" s="95"/>
    </row>
    <row r="148" spans="3:19" x14ac:dyDescent="0.25"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248"/>
      <c r="R148" s="95"/>
      <c r="S148" s="95"/>
    </row>
    <row r="149" spans="3:19" x14ac:dyDescent="0.25"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248"/>
      <c r="R149" s="95"/>
      <c r="S149" s="95"/>
    </row>
    <row r="150" spans="3:19" x14ac:dyDescent="0.25"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248"/>
      <c r="R150" s="95"/>
      <c r="S150" s="95"/>
    </row>
    <row r="151" spans="3:19" x14ac:dyDescent="0.25"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248"/>
      <c r="R151" s="95"/>
      <c r="S151" s="95"/>
    </row>
    <row r="152" spans="3:19" x14ac:dyDescent="0.25"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248"/>
      <c r="R152" s="95"/>
      <c r="S152" s="95"/>
    </row>
    <row r="153" spans="3:19" x14ac:dyDescent="0.25"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248"/>
      <c r="R153" s="95"/>
      <c r="S153" s="95"/>
    </row>
    <row r="154" spans="3:19" x14ac:dyDescent="0.25"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248"/>
      <c r="R154" s="95"/>
      <c r="S154" s="95"/>
    </row>
    <row r="155" spans="3:19" x14ac:dyDescent="0.25"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248"/>
      <c r="R155" s="95"/>
      <c r="S155" s="95"/>
    </row>
    <row r="156" spans="3:19" x14ac:dyDescent="0.25"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248"/>
      <c r="R156" s="95"/>
      <c r="S156" s="95"/>
    </row>
    <row r="157" spans="3:19" x14ac:dyDescent="0.25"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248"/>
      <c r="R157" s="95"/>
      <c r="S157" s="95"/>
    </row>
    <row r="158" spans="3:19" x14ac:dyDescent="0.25"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248"/>
      <c r="R158" s="95"/>
      <c r="S158" s="95"/>
    </row>
    <row r="159" spans="3:19" x14ac:dyDescent="0.25"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248"/>
      <c r="R159" s="95"/>
      <c r="S159" s="95"/>
    </row>
    <row r="160" spans="3:19" x14ac:dyDescent="0.25"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248"/>
      <c r="R160" s="95"/>
      <c r="S160" s="95"/>
    </row>
    <row r="161" spans="3:19" x14ac:dyDescent="0.25"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248"/>
      <c r="R161" s="95"/>
      <c r="S161" s="95"/>
    </row>
    <row r="162" spans="3:19" x14ac:dyDescent="0.25"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248"/>
      <c r="R162" s="95"/>
      <c r="S162" s="95"/>
    </row>
    <row r="163" spans="3:19" x14ac:dyDescent="0.25"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248"/>
      <c r="R163" s="95"/>
      <c r="S163" s="95"/>
    </row>
    <row r="164" spans="3:19" x14ac:dyDescent="0.25"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248"/>
      <c r="R164" s="95"/>
      <c r="S164" s="95"/>
    </row>
    <row r="165" spans="3:19" x14ac:dyDescent="0.25"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248"/>
      <c r="R165" s="95"/>
      <c r="S165" s="95"/>
    </row>
    <row r="166" spans="3:19" x14ac:dyDescent="0.25"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248"/>
      <c r="R166" s="95"/>
      <c r="S166" s="95"/>
    </row>
    <row r="167" spans="3:19" x14ac:dyDescent="0.25"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248"/>
      <c r="R167" s="95"/>
      <c r="S167" s="95"/>
    </row>
    <row r="168" spans="3:19" x14ac:dyDescent="0.25"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248"/>
      <c r="R168" s="95"/>
      <c r="S168" s="95"/>
    </row>
    <row r="169" spans="3:19" x14ac:dyDescent="0.25"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248"/>
      <c r="R169" s="95"/>
      <c r="S169" s="95"/>
    </row>
    <row r="170" spans="3:19" x14ac:dyDescent="0.25"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248"/>
      <c r="R170" s="95"/>
      <c r="S170" s="95"/>
    </row>
    <row r="171" spans="3:19" x14ac:dyDescent="0.25"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248"/>
      <c r="R171" s="95"/>
      <c r="S171" s="95"/>
    </row>
    <row r="172" spans="3:19" x14ac:dyDescent="0.25"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248"/>
      <c r="R172" s="95"/>
      <c r="S172" s="95"/>
    </row>
    <row r="173" spans="3:19" x14ac:dyDescent="0.25"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248"/>
      <c r="R173" s="95"/>
      <c r="S173" s="95"/>
    </row>
    <row r="174" spans="3:19" x14ac:dyDescent="0.25"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248"/>
      <c r="R174" s="95"/>
      <c r="S174" s="95"/>
    </row>
    <row r="175" spans="3:19" x14ac:dyDescent="0.25"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248"/>
      <c r="R175" s="95"/>
      <c r="S175" s="95"/>
    </row>
    <row r="176" spans="3:19" x14ac:dyDescent="0.25"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248"/>
      <c r="R176" s="95"/>
      <c r="S176" s="95"/>
    </row>
    <row r="177" spans="3:19" x14ac:dyDescent="0.25"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248"/>
      <c r="R177" s="95"/>
      <c r="S177" s="95"/>
    </row>
    <row r="178" spans="3:19" x14ac:dyDescent="0.25"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248"/>
      <c r="R178" s="95"/>
      <c r="S178" s="95"/>
    </row>
    <row r="179" spans="3:19" x14ac:dyDescent="0.25"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248"/>
      <c r="R179" s="95"/>
      <c r="S179" s="95"/>
    </row>
    <row r="180" spans="3:19" x14ac:dyDescent="0.25"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248"/>
      <c r="R180" s="95"/>
      <c r="S180" s="95"/>
    </row>
    <row r="181" spans="3:19" x14ac:dyDescent="0.25"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248"/>
      <c r="R181" s="95"/>
      <c r="S181" s="95"/>
    </row>
    <row r="182" spans="3:19" x14ac:dyDescent="0.25"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248"/>
      <c r="R182" s="95"/>
      <c r="S182" s="95"/>
    </row>
    <row r="183" spans="3:19" x14ac:dyDescent="0.25"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248"/>
      <c r="R183" s="95"/>
      <c r="S183" s="95"/>
    </row>
    <row r="184" spans="3:19" x14ac:dyDescent="0.25"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248"/>
      <c r="R184" s="95"/>
      <c r="S184" s="95"/>
    </row>
    <row r="185" spans="3:19" x14ac:dyDescent="0.25"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248"/>
      <c r="R185" s="95"/>
      <c r="S185" s="95"/>
    </row>
    <row r="186" spans="3:19" x14ac:dyDescent="0.25"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248"/>
      <c r="R186" s="95"/>
      <c r="S186" s="95"/>
    </row>
    <row r="187" spans="3:19" x14ac:dyDescent="0.25"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248"/>
      <c r="R187" s="95"/>
      <c r="S187" s="95"/>
    </row>
    <row r="188" spans="3:19" x14ac:dyDescent="0.25"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248"/>
      <c r="R188" s="95"/>
      <c r="S188" s="95"/>
    </row>
    <row r="189" spans="3:19" x14ac:dyDescent="0.25"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248"/>
      <c r="R189" s="95"/>
      <c r="S189" s="95"/>
    </row>
    <row r="190" spans="3:19" x14ac:dyDescent="0.25"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248"/>
      <c r="R190" s="95"/>
      <c r="S190" s="95"/>
    </row>
    <row r="191" spans="3:19" x14ac:dyDescent="0.25"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248"/>
      <c r="R191" s="95"/>
      <c r="S191" s="95"/>
    </row>
    <row r="192" spans="3:19" x14ac:dyDescent="0.25"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248"/>
      <c r="R192" s="95"/>
      <c r="S192" s="95"/>
    </row>
    <row r="193" spans="3:19" x14ac:dyDescent="0.25"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248"/>
      <c r="R193" s="95"/>
      <c r="S193" s="95"/>
    </row>
    <row r="194" spans="3:19" x14ac:dyDescent="0.25"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248"/>
      <c r="R194" s="95"/>
      <c r="S194" s="95"/>
    </row>
    <row r="195" spans="3:19" x14ac:dyDescent="0.25"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248"/>
      <c r="R195" s="95"/>
      <c r="S195" s="95"/>
    </row>
    <row r="196" spans="3:19" x14ac:dyDescent="0.25"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248"/>
      <c r="R196" s="95"/>
      <c r="S196" s="95"/>
    </row>
    <row r="197" spans="3:19" x14ac:dyDescent="0.25"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248"/>
      <c r="R197" s="95"/>
      <c r="S197" s="95"/>
    </row>
    <row r="198" spans="3:19" x14ac:dyDescent="0.25"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248"/>
      <c r="R198" s="95"/>
      <c r="S198" s="95"/>
    </row>
    <row r="199" spans="3:19" x14ac:dyDescent="0.25"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248"/>
      <c r="R199" s="95"/>
      <c r="S199" s="95"/>
    </row>
    <row r="200" spans="3:19" x14ac:dyDescent="0.25"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248"/>
      <c r="R200" s="95"/>
      <c r="S200" s="95"/>
    </row>
    <row r="201" spans="3:19" x14ac:dyDescent="0.25"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248"/>
      <c r="R201" s="95"/>
      <c r="S201" s="95"/>
    </row>
    <row r="202" spans="3:19" x14ac:dyDescent="0.25"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248"/>
      <c r="R202" s="95"/>
      <c r="S202" s="95"/>
    </row>
    <row r="203" spans="3:19" x14ac:dyDescent="0.25"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248"/>
      <c r="R203" s="95"/>
      <c r="S203" s="95"/>
    </row>
    <row r="204" spans="3:19" x14ac:dyDescent="0.25"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248"/>
      <c r="R204" s="95"/>
      <c r="S204" s="95"/>
    </row>
    <row r="205" spans="3:19" x14ac:dyDescent="0.25"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248"/>
      <c r="R205" s="95"/>
      <c r="S205" s="95"/>
    </row>
    <row r="206" spans="3:19" x14ac:dyDescent="0.25"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248"/>
      <c r="R206" s="95"/>
      <c r="S206" s="95"/>
    </row>
    <row r="207" spans="3:19" x14ac:dyDescent="0.25"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248"/>
      <c r="R207" s="95"/>
      <c r="S207" s="95"/>
    </row>
    <row r="208" spans="3:19" x14ac:dyDescent="0.25"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248"/>
      <c r="R208" s="95"/>
      <c r="S208" s="95"/>
    </row>
    <row r="209" spans="3:19" x14ac:dyDescent="0.25"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248"/>
      <c r="R209" s="95"/>
      <c r="S209" s="95"/>
    </row>
    <row r="210" spans="3:19" x14ac:dyDescent="0.25"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248"/>
      <c r="R210" s="95"/>
      <c r="S210" s="95"/>
    </row>
    <row r="211" spans="3:19" x14ac:dyDescent="0.25"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248"/>
      <c r="R211" s="95"/>
      <c r="S211" s="95"/>
    </row>
    <row r="212" spans="3:19" x14ac:dyDescent="0.25"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248"/>
      <c r="R212" s="95"/>
      <c r="S212" s="95"/>
    </row>
    <row r="213" spans="3:19" x14ac:dyDescent="0.25"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248"/>
      <c r="R213" s="95"/>
      <c r="S213" s="95"/>
    </row>
    <row r="214" spans="3:19" x14ac:dyDescent="0.25"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248"/>
      <c r="R214" s="95"/>
      <c r="S214" s="95"/>
    </row>
    <row r="215" spans="3:19" x14ac:dyDescent="0.25"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248"/>
      <c r="R215" s="95"/>
      <c r="S215" s="95"/>
    </row>
    <row r="216" spans="3:19" x14ac:dyDescent="0.25"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248"/>
      <c r="R216" s="95"/>
      <c r="S216" s="95"/>
    </row>
    <row r="217" spans="3:19" x14ac:dyDescent="0.25"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248"/>
      <c r="R217" s="95"/>
      <c r="S217" s="95"/>
    </row>
    <row r="218" spans="3:19" x14ac:dyDescent="0.25"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248"/>
      <c r="R218" s="95"/>
      <c r="S218" s="95"/>
    </row>
    <row r="219" spans="3:19" x14ac:dyDescent="0.25"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248"/>
      <c r="R219" s="95"/>
      <c r="S219" s="95"/>
    </row>
    <row r="220" spans="3:19" x14ac:dyDescent="0.25"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248"/>
      <c r="R220" s="95"/>
      <c r="S220" s="95"/>
    </row>
    <row r="221" spans="3:19" x14ac:dyDescent="0.25"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248"/>
      <c r="R221" s="95"/>
      <c r="S221" s="95"/>
    </row>
    <row r="222" spans="3:19" x14ac:dyDescent="0.25"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248"/>
      <c r="R222" s="95"/>
      <c r="S222" s="95"/>
    </row>
    <row r="223" spans="3:19" x14ac:dyDescent="0.25"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248"/>
      <c r="R223" s="95"/>
      <c r="S223" s="95"/>
    </row>
    <row r="224" spans="3:19" x14ac:dyDescent="0.25"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248"/>
      <c r="R224" s="95"/>
      <c r="S224" s="95"/>
    </row>
    <row r="225" spans="3:19" x14ac:dyDescent="0.25"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248"/>
      <c r="R225" s="95"/>
      <c r="S225" s="95"/>
    </row>
    <row r="226" spans="3:19" x14ac:dyDescent="0.25"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248"/>
      <c r="R226" s="95"/>
      <c r="S226" s="95"/>
    </row>
    <row r="227" spans="3:19" x14ac:dyDescent="0.25"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248"/>
      <c r="R227" s="95"/>
      <c r="S227" s="95"/>
    </row>
    <row r="228" spans="3:19" x14ac:dyDescent="0.25"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248"/>
      <c r="R228" s="95"/>
      <c r="S228" s="95"/>
    </row>
    <row r="229" spans="3:19" x14ac:dyDescent="0.25"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248"/>
      <c r="R229" s="95"/>
      <c r="S229" s="95"/>
    </row>
    <row r="230" spans="3:19" x14ac:dyDescent="0.25"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248"/>
      <c r="R230" s="95"/>
      <c r="S230" s="95"/>
    </row>
    <row r="231" spans="3:19" x14ac:dyDescent="0.25"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248"/>
      <c r="R231" s="95"/>
      <c r="S231" s="95"/>
    </row>
    <row r="232" spans="3:19" x14ac:dyDescent="0.25"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248"/>
      <c r="R232" s="95"/>
      <c r="S232" s="95"/>
    </row>
    <row r="233" spans="3:19" x14ac:dyDescent="0.25"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248"/>
      <c r="R233" s="95"/>
      <c r="S233" s="95"/>
    </row>
    <row r="234" spans="3:19" x14ac:dyDescent="0.25"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248"/>
      <c r="R234" s="95"/>
      <c r="S234" s="95"/>
    </row>
    <row r="235" spans="3:19" x14ac:dyDescent="0.25"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248"/>
      <c r="R235" s="95"/>
      <c r="S235" s="95"/>
    </row>
    <row r="236" spans="3:19" x14ac:dyDescent="0.25"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248"/>
      <c r="R236" s="95"/>
      <c r="S236" s="95"/>
    </row>
    <row r="237" spans="3:19" x14ac:dyDescent="0.25"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248"/>
      <c r="R237" s="95"/>
      <c r="S237" s="95"/>
    </row>
    <row r="238" spans="3:19" x14ac:dyDescent="0.25"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248"/>
      <c r="R238" s="95"/>
      <c r="S238" s="95"/>
    </row>
    <row r="239" spans="3:19" x14ac:dyDescent="0.25"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248"/>
      <c r="R239" s="95"/>
      <c r="S239" s="95"/>
    </row>
    <row r="240" spans="3:19" x14ac:dyDescent="0.25"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248"/>
      <c r="R240" s="95"/>
      <c r="S240" s="95"/>
    </row>
    <row r="241" spans="3:19" x14ac:dyDescent="0.25"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248"/>
      <c r="R241" s="95"/>
      <c r="S241" s="95"/>
    </row>
    <row r="242" spans="3:19" x14ac:dyDescent="0.25"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248"/>
      <c r="R242" s="95"/>
      <c r="S242" s="95"/>
    </row>
    <row r="243" spans="3:19" x14ac:dyDescent="0.25"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248"/>
      <c r="R243" s="95"/>
      <c r="S243" s="95"/>
    </row>
    <row r="244" spans="3:19" x14ac:dyDescent="0.25"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248"/>
      <c r="R244" s="95"/>
      <c r="S244" s="95"/>
    </row>
    <row r="245" spans="3:19" x14ac:dyDescent="0.25"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248"/>
      <c r="R245" s="95"/>
      <c r="S245" s="95"/>
    </row>
    <row r="246" spans="3:19" x14ac:dyDescent="0.25"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248"/>
      <c r="R246" s="95"/>
      <c r="S246" s="95"/>
    </row>
    <row r="247" spans="3:19" x14ac:dyDescent="0.25"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248"/>
      <c r="R247" s="95"/>
      <c r="S247" s="95"/>
    </row>
    <row r="248" spans="3:19" x14ac:dyDescent="0.25"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248"/>
      <c r="R248" s="95"/>
      <c r="S248" s="95"/>
    </row>
    <row r="249" spans="3:19" x14ac:dyDescent="0.25"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248"/>
      <c r="R249" s="95"/>
      <c r="S249" s="95"/>
    </row>
    <row r="250" spans="3:19" x14ac:dyDescent="0.25"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248"/>
      <c r="R250" s="95"/>
      <c r="S250" s="95"/>
    </row>
    <row r="251" spans="3:19" x14ac:dyDescent="0.25"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248"/>
      <c r="R251" s="95"/>
      <c r="S251" s="95"/>
    </row>
    <row r="252" spans="3:19" x14ac:dyDescent="0.25"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248"/>
      <c r="R252" s="95"/>
      <c r="S252" s="95"/>
    </row>
    <row r="253" spans="3:19" x14ac:dyDescent="0.25"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248"/>
      <c r="R253" s="95"/>
      <c r="S253" s="95"/>
    </row>
    <row r="254" spans="3:19" x14ac:dyDescent="0.25"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248"/>
      <c r="R254" s="95"/>
      <c r="S254" s="95"/>
    </row>
    <row r="255" spans="3:19" x14ac:dyDescent="0.25"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248"/>
      <c r="R255" s="95"/>
      <c r="S255" s="95"/>
    </row>
    <row r="256" spans="3:19" x14ac:dyDescent="0.25"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248"/>
      <c r="R256" s="95"/>
      <c r="S256" s="95"/>
    </row>
    <row r="257" spans="3:19" x14ac:dyDescent="0.25"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248"/>
      <c r="R257" s="95"/>
      <c r="S257" s="95"/>
    </row>
    <row r="258" spans="3:19" x14ac:dyDescent="0.25"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248"/>
      <c r="R258" s="95"/>
      <c r="S258" s="95"/>
    </row>
    <row r="259" spans="3:19" x14ac:dyDescent="0.25"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248"/>
      <c r="R259" s="95"/>
      <c r="S259" s="95"/>
    </row>
    <row r="260" spans="3:19" x14ac:dyDescent="0.25"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248"/>
      <c r="R260" s="95"/>
      <c r="S260" s="95"/>
    </row>
    <row r="261" spans="3:19" x14ac:dyDescent="0.25"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248"/>
      <c r="R261" s="95"/>
      <c r="S261" s="95"/>
    </row>
    <row r="262" spans="3:19" x14ac:dyDescent="0.25"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248"/>
      <c r="R262" s="95"/>
      <c r="S262" s="95"/>
    </row>
    <row r="263" spans="3:19" x14ac:dyDescent="0.25"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248"/>
      <c r="R263" s="95"/>
      <c r="S263" s="95"/>
    </row>
    <row r="264" spans="3:19" x14ac:dyDescent="0.25"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248"/>
      <c r="R264" s="95"/>
      <c r="S264" s="95"/>
    </row>
    <row r="265" spans="3:19" x14ac:dyDescent="0.25"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248"/>
      <c r="R265" s="95"/>
      <c r="S265" s="95"/>
    </row>
    <row r="266" spans="3:19" x14ac:dyDescent="0.25"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248"/>
      <c r="R266" s="95"/>
      <c r="S266" s="95"/>
    </row>
    <row r="267" spans="3:19" x14ac:dyDescent="0.25"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248"/>
      <c r="R267" s="95"/>
      <c r="S267" s="95"/>
    </row>
    <row r="268" spans="3:19" x14ac:dyDescent="0.25"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248"/>
      <c r="R268" s="95"/>
      <c r="S268" s="95"/>
    </row>
    <row r="269" spans="3:19" x14ac:dyDescent="0.25"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248"/>
      <c r="R269" s="95"/>
      <c r="S269" s="95"/>
    </row>
    <row r="270" spans="3:19" x14ac:dyDescent="0.25"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248"/>
      <c r="R270" s="95"/>
      <c r="S270" s="95"/>
    </row>
    <row r="271" spans="3:19" x14ac:dyDescent="0.25"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248"/>
      <c r="R271" s="95"/>
      <c r="S271" s="95"/>
    </row>
    <row r="272" spans="3:19" x14ac:dyDescent="0.25"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248"/>
      <c r="R272" s="95"/>
      <c r="S272" s="95"/>
    </row>
    <row r="273" spans="3:19" x14ac:dyDescent="0.25"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248"/>
      <c r="R273" s="95"/>
      <c r="S273" s="95"/>
    </row>
    <row r="274" spans="3:19" x14ac:dyDescent="0.25"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248"/>
      <c r="R274" s="95"/>
      <c r="S274" s="95"/>
    </row>
    <row r="275" spans="3:19" x14ac:dyDescent="0.25"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248"/>
      <c r="R275" s="95"/>
      <c r="S275" s="95"/>
    </row>
    <row r="276" spans="3:19" x14ac:dyDescent="0.25"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248"/>
      <c r="R276" s="95"/>
      <c r="S276" s="95"/>
    </row>
    <row r="277" spans="3:19" x14ac:dyDescent="0.25"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248"/>
      <c r="R277" s="95"/>
      <c r="S277" s="95"/>
    </row>
    <row r="278" spans="3:19" x14ac:dyDescent="0.25"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248"/>
      <c r="R278" s="95"/>
      <c r="S278" s="95"/>
    </row>
    <row r="279" spans="3:19" x14ac:dyDescent="0.25"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248"/>
      <c r="R279" s="95"/>
      <c r="S279" s="95"/>
    </row>
    <row r="280" spans="3:19" x14ac:dyDescent="0.25"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248"/>
      <c r="R280" s="95"/>
      <c r="S280" s="95"/>
    </row>
    <row r="281" spans="3:19" x14ac:dyDescent="0.25"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248"/>
      <c r="R281" s="95"/>
      <c r="S281" s="95"/>
    </row>
    <row r="282" spans="3:19" x14ac:dyDescent="0.25"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248"/>
      <c r="R282" s="95"/>
      <c r="S282" s="95"/>
    </row>
    <row r="283" spans="3:19" x14ac:dyDescent="0.25"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248"/>
      <c r="R283" s="95"/>
      <c r="S283" s="95"/>
    </row>
    <row r="284" spans="3:19" x14ac:dyDescent="0.25"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248"/>
      <c r="R284" s="95"/>
      <c r="S284" s="95"/>
    </row>
    <row r="285" spans="3:19" x14ac:dyDescent="0.25"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248"/>
      <c r="R285" s="95"/>
      <c r="S285" s="95"/>
    </row>
    <row r="286" spans="3:19" x14ac:dyDescent="0.25"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248"/>
      <c r="R286" s="95"/>
      <c r="S286" s="95"/>
    </row>
    <row r="287" spans="3:19" x14ac:dyDescent="0.25"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248"/>
      <c r="R287" s="95"/>
      <c r="S287" s="95"/>
    </row>
    <row r="288" spans="3:19" x14ac:dyDescent="0.25"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248"/>
      <c r="R288" s="95"/>
      <c r="S288" s="95"/>
    </row>
    <row r="289" spans="3:19" x14ac:dyDescent="0.25"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248"/>
      <c r="R289" s="95"/>
      <c r="S289" s="95"/>
    </row>
    <row r="290" spans="3:19" x14ac:dyDescent="0.25"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248"/>
      <c r="R290" s="95"/>
      <c r="S290" s="95"/>
    </row>
    <row r="291" spans="3:19" x14ac:dyDescent="0.25"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248"/>
      <c r="R291" s="95"/>
      <c r="S291" s="95"/>
    </row>
    <row r="292" spans="3:19" x14ac:dyDescent="0.25"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248"/>
      <c r="R292" s="95"/>
      <c r="S292" s="95"/>
    </row>
    <row r="293" spans="3:19" x14ac:dyDescent="0.25"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248"/>
      <c r="R293" s="95"/>
      <c r="S293" s="95"/>
    </row>
    <row r="294" spans="3:19" x14ac:dyDescent="0.25"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248"/>
      <c r="R294" s="95"/>
      <c r="S294" s="95"/>
    </row>
    <row r="295" spans="3:19" x14ac:dyDescent="0.25"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248"/>
      <c r="R295" s="95"/>
      <c r="S295" s="95"/>
    </row>
    <row r="296" spans="3:19" x14ac:dyDescent="0.25"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248"/>
      <c r="R296" s="95"/>
      <c r="S296" s="95"/>
    </row>
    <row r="297" spans="3:19" x14ac:dyDescent="0.25"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248"/>
      <c r="R297" s="95"/>
      <c r="S297" s="95"/>
    </row>
    <row r="298" spans="3:19" x14ac:dyDescent="0.25"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248"/>
      <c r="R298" s="95"/>
      <c r="S298" s="95"/>
    </row>
    <row r="299" spans="3:19" x14ac:dyDescent="0.25"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248"/>
      <c r="R299" s="95"/>
      <c r="S299" s="95"/>
    </row>
    <row r="300" spans="3:19" x14ac:dyDescent="0.25"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248"/>
      <c r="R300" s="95"/>
      <c r="S300" s="95"/>
    </row>
    <row r="301" spans="3:19" x14ac:dyDescent="0.25"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248"/>
      <c r="R301" s="95"/>
      <c r="S301" s="95"/>
    </row>
    <row r="302" spans="3:19" x14ac:dyDescent="0.25"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248"/>
      <c r="R302" s="95"/>
      <c r="S302" s="95"/>
    </row>
    <row r="303" spans="3:19" x14ac:dyDescent="0.25"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248"/>
      <c r="R303" s="95"/>
      <c r="S303" s="95"/>
    </row>
    <row r="304" spans="3:19" x14ac:dyDescent="0.25"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248"/>
      <c r="R304" s="95"/>
      <c r="S304" s="95"/>
    </row>
    <row r="305" spans="3:19" x14ac:dyDescent="0.25"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248"/>
      <c r="R305" s="95"/>
      <c r="S305" s="95"/>
    </row>
    <row r="306" spans="3:19" x14ac:dyDescent="0.25"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248"/>
      <c r="R306" s="95"/>
      <c r="S306" s="95"/>
    </row>
    <row r="307" spans="3:19" x14ac:dyDescent="0.25"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248"/>
      <c r="R307" s="95"/>
      <c r="S307" s="95"/>
    </row>
    <row r="308" spans="3:19" x14ac:dyDescent="0.25"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248"/>
      <c r="R308" s="95"/>
      <c r="S308" s="95"/>
    </row>
    <row r="309" spans="3:19" x14ac:dyDescent="0.25"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248"/>
      <c r="R309" s="95"/>
      <c r="S309" s="95"/>
    </row>
    <row r="310" spans="3:19" x14ac:dyDescent="0.25"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248"/>
      <c r="R310" s="95"/>
      <c r="S310" s="95"/>
    </row>
    <row r="311" spans="3:19" x14ac:dyDescent="0.25"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248"/>
      <c r="R311" s="95"/>
      <c r="S311" s="95"/>
    </row>
    <row r="312" spans="3:19" x14ac:dyDescent="0.25"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248"/>
      <c r="R312" s="95"/>
      <c r="S312" s="95"/>
    </row>
    <row r="313" spans="3:19" x14ac:dyDescent="0.25"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248"/>
      <c r="R313" s="95"/>
      <c r="S313" s="95"/>
    </row>
    <row r="314" spans="3:19" x14ac:dyDescent="0.25"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248"/>
      <c r="R314" s="95"/>
      <c r="S314" s="95"/>
    </row>
    <row r="315" spans="3:19" x14ac:dyDescent="0.25"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248"/>
      <c r="R315" s="95"/>
      <c r="S315" s="95"/>
    </row>
    <row r="316" spans="3:19" x14ac:dyDescent="0.25"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248"/>
      <c r="R316" s="95"/>
      <c r="S316" s="95"/>
    </row>
    <row r="317" spans="3:19" x14ac:dyDescent="0.25"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248"/>
      <c r="R317" s="95"/>
      <c r="S317" s="95"/>
    </row>
    <row r="318" spans="3:19" x14ac:dyDescent="0.25"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248"/>
      <c r="R318" s="95"/>
      <c r="S318" s="95"/>
    </row>
    <row r="319" spans="3:19" x14ac:dyDescent="0.25"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248"/>
      <c r="R319" s="95"/>
      <c r="S319" s="95"/>
    </row>
    <row r="320" spans="3:19" x14ac:dyDescent="0.25"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248"/>
      <c r="R320" s="95"/>
      <c r="S320" s="95"/>
    </row>
    <row r="321" spans="3:19" x14ac:dyDescent="0.25"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248"/>
      <c r="R321" s="95"/>
      <c r="S321" s="95"/>
    </row>
    <row r="322" spans="3:19" x14ac:dyDescent="0.25"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248"/>
      <c r="R322" s="95"/>
      <c r="S322" s="95"/>
    </row>
    <row r="323" spans="3:19" x14ac:dyDescent="0.25"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248"/>
      <c r="R323" s="95"/>
      <c r="S323" s="95"/>
    </row>
    <row r="324" spans="3:19" x14ac:dyDescent="0.25"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248"/>
      <c r="R324" s="95"/>
      <c r="S324" s="95"/>
    </row>
    <row r="325" spans="3:19" x14ac:dyDescent="0.25"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248"/>
      <c r="R325" s="95"/>
      <c r="S325" s="95"/>
    </row>
    <row r="326" spans="3:19" x14ac:dyDescent="0.25"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248"/>
      <c r="R326" s="95"/>
      <c r="S326" s="95"/>
    </row>
    <row r="327" spans="3:19" x14ac:dyDescent="0.25"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248"/>
      <c r="R327" s="95"/>
      <c r="S327" s="95"/>
    </row>
    <row r="328" spans="3:19" x14ac:dyDescent="0.25"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248"/>
      <c r="R328" s="95"/>
      <c r="S328" s="95"/>
    </row>
    <row r="329" spans="3:19" x14ac:dyDescent="0.25"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248"/>
      <c r="R329" s="95"/>
      <c r="S329" s="95"/>
    </row>
    <row r="330" spans="3:19" x14ac:dyDescent="0.25"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248"/>
      <c r="R330" s="95"/>
      <c r="S330" s="95"/>
    </row>
    <row r="331" spans="3:19" x14ac:dyDescent="0.25"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248"/>
      <c r="R331" s="95"/>
      <c r="S331" s="95"/>
    </row>
    <row r="332" spans="3:19" x14ac:dyDescent="0.25"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248"/>
      <c r="R332" s="95"/>
      <c r="S332" s="95"/>
    </row>
    <row r="333" spans="3:19" x14ac:dyDescent="0.25"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248"/>
      <c r="R333" s="95"/>
      <c r="S333" s="95"/>
    </row>
    <row r="334" spans="3:19" x14ac:dyDescent="0.25"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248"/>
      <c r="R334" s="95"/>
      <c r="S334" s="95"/>
    </row>
    <row r="335" spans="3:19" x14ac:dyDescent="0.25"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248"/>
      <c r="R335" s="95"/>
      <c r="S335" s="95"/>
    </row>
    <row r="336" spans="3:19" x14ac:dyDescent="0.25"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248"/>
      <c r="R336" s="95"/>
      <c r="S336" s="95"/>
    </row>
    <row r="337" spans="3:19" x14ac:dyDescent="0.25"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248"/>
      <c r="R337" s="95"/>
      <c r="S337" s="95"/>
    </row>
    <row r="338" spans="3:19" x14ac:dyDescent="0.25"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248"/>
      <c r="R338" s="95"/>
      <c r="S338" s="95"/>
    </row>
    <row r="339" spans="3:19" x14ac:dyDescent="0.25"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248"/>
      <c r="R339" s="95"/>
      <c r="S339" s="95"/>
    </row>
    <row r="340" spans="3:19" x14ac:dyDescent="0.25"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248"/>
      <c r="R340" s="95"/>
      <c r="S340" s="95"/>
    </row>
    <row r="341" spans="3:19" x14ac:dyDescent="0.25"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248"/>
      <c r="R341" s="95"/>
      <c r="S341" s="95"/>
    </row>
    <row r="342" spans="3:19" x14ac:dyDescent="0.25"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248"/>
      <c r="R342" s="95"/>
      <c r="S342" s="95"/>
    </row>
    <row r="343" spans="3:19" x14ac:dyDescent="0.25"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248"/>
      <c r="R343" s="95"/>
      <c r="S343" s="95"/>
    </row>
    <row r="344" spans="3:19" x14ac:dyDescent="0.25"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248"/>
      <c r="R344" s="95"/>
      <c r="S344" s="95"/>
    </row>
    <row r="345" spans="3:19" x14ac:dyDescent="0.25"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248"/>
      <c r="R345" s="95"/>
      <c r="S345" s="95"/>
    </row>
    <row r="346" spans="3:19" x14ac:dyDescent="0.25"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248"/>
      <c r="R346" s="95"/>
      <c r="S346" s="95"/>
    </row>
    <row r="347" spans="3:19" x14ac:dyDescent="0.25"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248"/>
      <c r="R347" s="95"/>
      <c r="S347" s="95"/>
    </row>
    <row r="348" spans="3:19" x14ac:dyDescent="0.25"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248"/>
      <c r="R348" s="95"/>
      <c r="S348" s="95"/>
    </row>
    <row r="349" spans="3:19" x14ac:dyDescent="0.25"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248"/>
      <c r="R349" s="95"/>
      <c r="S349" s="95"/>
    </row>
    <row r="350" spans="3:19" x14ac:dyDescent="0.25"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248"/>
      <c r="R350" s="95"/>
      <c r="S350" s="95"/>
    </row>
    <row r="351" spans="3:19" x14ac:dyDescent="0.25"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248"/>
      <c r="R351" s="95"/>
      <c r="S351" s="95"/>
    </row>
    <row r="352" spans="3:19" x14ac:dyDescent="0.25"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248"/>
      <c r="R352" s="95"/>
      <c r="S352" s="95"/>
    </row>
    <row r="353" spans="3:19" x14ac:dyDescent="0.25"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248"/>
      <c r="R353" s="95"/>
      <c r="S353" s="95"/>
    </row>
    <row r="354" spans="3:19" x14ac:dyDescent="0.25"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248"/>
      <c r="R354" s="95"/>
      <c r="S354" s="95"/>
    </row>
    <row r="355" spans="3:19" x14ac:dyDescent="0.25"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248"/>
      <c r="R355" s="95"/>
      <c r="S355" s="95"/>
    </row>
    <row r="356" spans="3:19" x14ac:dyDescent="0.25"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248"/>
      <c r="R356" s="95"/>
      <c r="S356" s="95"/>
    </row>
    <row r="357" spans="3:19" x14ac:dyDescent="0.25"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248"/>
      <c r="R357" s="95"/>
      <c r="S357" s="95"/>
    </row>
    <row r="358" spans="3:19" x14ac:dyDescent="0.25"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248"/>
      <c r="R358" s="95"/>
      <c r="S358" s="95"/>
    </row>
    <row r="359" spans="3:19" x14ac:dyDescent="0.25"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248"/>
      <c r="R359" s="95"/>
      <c r="S359" s="95"/>
    </row>
    <row r="360" spans="3:19" x14ac:dyDescent="0.25"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248"/>
      <c r="R360" s="95"/>
      <c r="S360" s="95"/>
    </row>
    <row r="361" spans="3:19" x14ac:dyDescent="0.25"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248"/>
      <c r="R361" s="95"/>
      <c r="S361" s="95"/>
    </row>
    <row r="362" spans="3:19" x14ac:dyDescent="0.25"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248"/>
      <c r="R362" s="95"/>
      <c r="S362" s="95"/>
    </row>
    <row r="363" spans="3:19" x14ac:dyDescent="0.25"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248"/>
      <c r="R363" s="95"/>
      <c r="S363" s="95"/>
    </row>
    <row r="364" spans="3:19" x14ac:dyDescent="0.25"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248"/>
      <c r="R364" s="95"/>
      <c r="S364" s="95"/>
    </row>
    <row r="365" spans="3:19" x14ac:dyDescent="0.25"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248"/>
      <c r="R365" s="95"/>
      <c r="S365" s="95"/>
    </row>
    <row r="366" spans="3:19" x14ac:dyDescent="0.25"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248"/>
      <c r="R366" s="95"/>
      <c r="S366" s="95"/>
    </row>
    <row r="367" spans="3:19" x14ac:dyDescent="0.25"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248"/>
      <c r="R367" s="95"/>
      <c r="S367" s="95"/>
    </row>
    <row r="368" spans="3:19" x14ac:dyDescent="0.25"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248"/>
      <c r="R368" s="95"/>
      <c r="S368" s="95"/>
    </row>
    <row r="369" spans="3:19" x14ac:dyDescent="0.25"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248"/>
      <c r="R369" s="95"/>
      <c r="S369" s="95"/>
    </row>
    <row r="370" spans="3:19" x14ac:dyDescent="0.25"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248"/>
      <c r="R370" s="95"/>
      <c r="S370" s="95"/>
    </row>
    <row r="371" spans="3:19" x14ac:dyDescent="0.25"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248"/>
      <c r="R371" s="95"/>
      <c r="S371" s="95"/>
    </row>
    <row r="372" spans="3:19" x14ac:dyDescent="0.25"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248"/>
      <c r="R372" s="95"/>
      <c r="S372" s="95"/>
    </row>
    <row r="373" spans="3:19" x14ac:dyDescent="0.25"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248"/>
      <c r="R373" s="95"/>
      <c r="S373" s="95"/>
    </row>
    <row r="374" spans="3:19" x14ac:dyDescent="0.25"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248"/>
      <c r="R374" s="95"/>
      <c r="S374" s="95"/>
    </row>
    <row r="375" spans="3:19" x14ac:dyDescent="0.25"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248"/>
      <c r="R375" s="95"/>
      <c r="S375" s="95"/>
    </row>
    <row r="376" spans="3:19" x14ac:dyDescent="0.25"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248"/>
      <c r="R376" s="95"/>
      <c r="S376" s="95"/>
    </row>
    <row r="377" spans="3:19" x14ac:dyDescent="0.25"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248"/>
      <c r="R377" s="95"/>
      <c r="S377" s="95"/>
    </row>
    <row r="378" spans="3:19" x14ac:dyDescent="0.25"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248"/>
      <c r="R378" s="95"/>
      <c r="S378" s="95"/>
    </row>
    <row r="379" spans="3:19" x14ac:dyDescent="0.25"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248"/>
      <c r="R379" s="95"/>
      <c r="S379" s="95"/>
    </row>
    <row r="380" spans="3:19" x14ac:dyDescent="0.25"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248"/>
      <c r="R380" s="95"/>
      <c r="S380" s="95"/>
    </row>
    <row r="381" spans="3:19" x14ac:dyDescent="0.25"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248"/>
      <c r="R381" s="95"/>
      <c r="S381" s="95"/>
    </row>
    <row r="382" spans="3:19" x14ac:dyDescent="0.25"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248"/>
      <c r="R382" s="95"/>
      <c r="S382" s="95"/>
    </row>
    <row r="383" spans="3:19" x14ac:dyDescent="0.25"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248"/>
      <c r="R383" s="95"/>
      <c r="S383" s="95"/>
    </row>
    <row r="384" spans="3:19" x14ac:dyDescent="0.25"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248"/>
      <c r="R384" s="95"/>
      <c r="S384" s="95"/>
    </row>
    <row r="385" spans="3:19" x14ac:dyDescent="0.25"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248"/>
      <c r="R385" s="95"/>
      <c r="S385" s="95"/>
    </row>
    <row r="386" spans="3:19" x14ac:dyDescent="0.25"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248"/>
      <c r="R386" s="95"/>
      <c r="S386" s="95"/>
    </row>
    <row r="387" spans="3:19" x14ac:dyDescent="0.25"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248"/>
      <c r="R387" s="95"/>
      <c r="S387" s="95"/>
    </row>
    <row r="388" spans="3:19" x14ac:dyDescent="0.25"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248"/>
      <c r="R388" s="95"/>
      <c r="S388" s="95"/>
    </row>
    <row r="389" spans="3:19" x14ac:dyDescent="0.25"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248"/>
      <c r="R389" s="95"/>
      <c r="S389" s="95"/>
    </row>
    <row r="390" spans="3:19" x14ac:dyDescent="0.25"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248"/>
      <c r="R390" s="95"/>
      <c r="S390" s="95"/>
    </row>
    <row r="391" spans="3:19" x14ac:dyDescent="0.25"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248"/>
      <c r="R391" s="95"/>
      <c r="S391" s="95"/>
    </row>
    <row r="392" spans="3:19" x14ac:dyDescent="0.25"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248"/>
      <c r="R392" s="95"/>
      <c r="S392" s="95"/>
    </row>
    <row r="393" spans="3:19" x14ac:dyDescent="0.25"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248"/>
      <c r="R393" s="95"/>
      <c r="S393" s="95"/>
    </row>
    <row r="394" spans="3:19" x14ac:dyDescent="0.25"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248"/>
      <c r="R394" s="95"/>
      <c r="S394" s="95"/>
    </row>
    <row r="395" spans="3:19" x14ac:dyDescent="0.25"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248"/>
      <c r="R395" s="95"/>
      <c r="S395" s="95"/>
    </row>
    <row r="396" spans="3:19" x14ac:dyDescent="0.25"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248"/>
      <c r="R396" s="95"/>
      <c r="S396" s="95"/>
    </row>
    <row r="397" spans="3:19" x14ac:dyDescent="0.25"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248"/>
      <c r="R397" s="95"/>
      <c r="S397" s="95"/>
    </row>
    <row r="398" spans="3:19" x14ac:dyDescent="0.25"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248"/>
      <c r="R398" s="95"/>
      <c r="S398" s="95"/>
    </row>
    <row r="399" spans="3:19" x14ac:dyDescent="0.25"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248"/>
      <c r="R399" s="95"/>
      <c r="S399" s="95"/>
    </row>
    <row r="400" spans="3:19" x14ac:dyDescent="0.25"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248"/>
      <c r="R400" s="95"/>
      <c r="S400" s="95"/>
    </row>
    <row r="401" spans="3:19" x14ac:dyDescent="0.25"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248"/>
      <c r="R401" s="95"/>
      <c r="S401" s="95"/>
    </row>
    <row r="402" spans="3:19" x14ac:dyDescent="0.25"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248"/>
      <c r="R402" s="95"/>
      <c r="S402" s="95"/>
    </row>
    <row r="403" spans="3:19" x14ac:dyDescent="0.25"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248"/>
      <c r="R403" s="95"/>
      <c r="S403" s="95"/>
    </row>
    <row r="404" spans="3:19" x14ac:dyDescent="0.25"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248"/>
      <c r="R404" s="95"/>
      <c r="S404" s="95"/>
    </row>
    <row r="405" spans="3:19" x14ac:dyDescent="0.25"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248"/>
      <c r="R405" s="95"/>
      <c r="S405" s="95"/>
    </row>
    <row r="406" spans="3:19" x14ac:dyDescent="0.25"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248"/>
      <c r="R406" s="95"/>
      <c r="S406" s="95"/>
    </row>
    <row r="407" spans="3:19" x14ac:dyDescent="0.25"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248"/>
      <c r="R407" s="95"/>
      <c r="S407" s="95"/>
    </row>
    <row r="408" spans="3:19" x14ac:dyDescent="0.25"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248"/>
      <c r="R408" s="95"/>
      <c r="S408" s="95"/>
    </row>
    <row r="409" spans="3:19" x14ac:dyDescent="0.25"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248"/>
      <c r="R409" s="95"/>
      <c r="S409" s="95"/>
    </row>
    <row r="410" spans="3:19" x14ac:dyDescent="0.25"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248"/>
      <c r="R410" s="95"/>
      <c r="S410" s="95"/>
    </row>
    <row r="411" spans="3:19" x14ac:dyDescent="0.25"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248"/>
      <c r="R411" s="95"/>
      <c r="S411" s="95"/>
    </row>
    <row r="412" spans="3:19" x14ac:dyDescent="0.25"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248"/>
      <c r="R412" s="95"/>
      <c r="S412" s="95"/>
    </row>
    <row r="413" spans="3:19" x14ac:dyDescent="0.25"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248"/>
      <c r="R413" s="95"/>
      <c r="S413" s="95"/>
    </row>
    <row r="414" spans="3:19" x14ac:dyDescent="0.25"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248"/>
      <c r="R414" s="95"/>
      <c r="S414" s="95"/>
    </row>
    <row r="415" spans="3:19" x14ac:dyDescent="0.25"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248"/>
      <c r="R415" s="95"/>
      <c r="S415" s="95"/>
    </row>
    <row r="416" spans="3:19" x14ac:dyDescent="0.25"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248"/>
      <c r="R416" s="95"/>
      <c r="S416" s="95"/>
    </row>
    <row r="417" spans="3:19" x14ac:dyDescent="0.25"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248"/>
      <c r="R417" s="95"/>
      <c r="S417" s="95"/>
    </row>
    <row r="418" spans="3:19" x14ac:dyDescent="0.25"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248"/>
      <c r="R418" s="95"/>
      <c r="S418" s="95"/>
    </row>
    <row r="419" spans="3:19" x14ac:dyDescent="0.25"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248"/>
      <c r="R419" s="95"/>
      <c r="S419" s="95"/>
    </row>
    <row r="420" spans="3:19" x14ac:dyDescent="0.25"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248"/>
      <c r="R420" s="95"/>
      <c r="S420" s="95"/>
    </row>
    <row r="421" spans="3:19" x14ac:dyDescent="0.25"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248"/>
      <c r="R421" s="95"/>
      <c r="S421" s="95"/>
    </row>
    <row r="422" spans="3:19" x14ac:dyDescent="0.25"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248"/>
      <c r="R422" s="95"/>
      <c r="S422" s="95"/>
    </row>
    <row r="423" spans="3:19" x14ac:dyDescent="0.25"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248"/>
      <c r="R423" s="95"/>
      <c r="S423" s="95"/>
    </row>
    <row r="424" spans="3:19" x14ac:dyDescent="0.25"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248"/>
      <c r="R424" s="95"/>
      <c r="S424" s="95"/>
    </row>
    <row r="425" spans="3:19" x14ac:dyDescent="0.25"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248"/>
      <c r="R425" s="95"/>
      <c r="S425" s="95"/>
    </row>
    <row r="426" spans="3:19" x14ac:dyDescent="0.25"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248"/>
      <c r="R426" s="95"/>
      <c r="S426" s="95"/>
    </row>
    <row r="427" spans="3:19" x14ac:dyDescent="0.25"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248"/>
      <c r="R427" s="95"/>
      <c r="S427" s="95"/>
    </row>
    <row r="428" spans="3:19" x14ac:dyDescent="0.25"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248"/>
      <c r="R428" s="95"/>
      <c r="S428" s="95"/>
    </row>
    <row r="429" spans="3:19" x14ac:dyDescent="0.25"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248"/>
      <c r="R429" s="95"/>
      <c r="S429" s="95"/>
    </row>
    <row r="430" spans="3:19" x14ac:dyDescent="0.25"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248"/>
      <c r="R430" s="95"/>
      <c r="S430" s="95"/>
    </row>
    <row r="431" spans="3:19" x14ac:dyDescent="0.25"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248"/>
      <c r="R431" s="95"/>
      <c r="S431" s="95"/>
    </row>
    <row r="432" spans="3:19" x14ac:dyDescent="0.25"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248"/>
      <c r="R432" s="95"/>
      <c r="S432" s="95"/>
    </row>
    <row r="433" spans="3:19" x14ac:dyDescent="0.25"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248"/>
      <c r="R433" s="95"/>
      <c r="S433" s="95"/>
    </row>
    <row r="434" spans="3:19" x14ac:dyDescent="0.25"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248"/>
      <c r="R434" s="95"/>
      <c r="S434" s="95"/>
    </row>
    <row r="435" spans="3:19" x14ac:dyDescent="0.25"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248"/>
      <c r="R435" s="95"/>
      <c r="S435" s="95"/>
    </row>
    <row r="436" spans="3:19" x14ac:dyDescent="0.25"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248"/>
      <c r="R436" s="95"/>
      <c r="S436" s="95"/>
    </row>
    <row r="437" spans="3:19" x14ac:dyDescent="0.25"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248"/>
      <c r="R437" s="95"/>
      <c r="S437" s="95"/>
    </row>
    <row r="438" spans="3:19" x14ac:dyDescent="0.25"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248"/>
      <c r="R438" s="95"/>
      <c r="S438" s="95"/>
    </row>
    <row r="439" spans="3:19" x14ac:dyDescent="0.25"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248"/>
      <c r="R439" s="95"/>
      <c r="S439" s="95"/>
    </row>
    <row r="440" spans="3:19" x14ac:dyDescent="0.25"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248"/>
      <c r="R440" s="95"/>
      <c r="S440" s="95"/>
    </row>
    <row r="441" spans="3:19" x14ac:dyDescent="0.25"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248"/>
      <c r="R441" s="95"/>
      <c r="S441" s="95"/>
    </row>
    <row r="442" spans="3:19" x14ac:dyDescent="0.25"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248"/>
      <c r="R442" s="95"/>
      <c r="S442" s="95"/>
    </row>
    <row r="443" spans="3:19" x14ac:dyDescent="0.25"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248"/>
      <c r="R443" s="95"/>
      <c r="S443" s="95"/>
    </row>
    <row r="444" spans="3:19" x14ac:dyDescent="0.25"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248"/>
      <c r="R444" s="95"/>
      <c r="S444" s="95"/>
    </row>
    <row r="445" spans="3:19" x14ac:dyDescent="0.25"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248"/>
      <c r="R445" s="95"/>
      <c r="S445" s="95"/>
    </row>
    <row r="446" spans="3:19" x14ac:dyDescent="0.25"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248"/>
      <c r="R446" s="95"/>
      <c r="S446" s="95"/>
    </row>
    <row r="447" spans="3:19" x14ac:dyDescent="0.25"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248"/>
      <c r="R447" s="95"/>
      <c r="S447" s="95"/>
    </row>
    <row r="448" spans="3:19" x14ac:dyDescent="0.25"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248"/>
      <c r="R448" s="95"/>
      <c r="S448" s="95"/>
    </row>
    <row r="449" spans="3:19" x14ac:dyDescent="0.25"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248"/>
      <c r="R449" s="95"/>
      <c r="S449" s="95"/>
    </row>
    <row r="450" spans="3:19" x14ac:dyDescent="0.25"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248"/>
      <c r="R450" s="95"/>
      <c r="S450" s="95"/>
    </row>
    <row r="451" spans="3:19" x14ac:dyDescent="0.25"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248"/>
      <c r="R451" s="95"/>
      <c r="S451" s="95"/>
    </row>
    <row r="452" spans="3:19" x14ac:dyDescent="0.25"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248"/>
      <c r="R452" s="95"/>
      <c r="S452" s="95"/>
    </row>
    <row r="453" spans="3:19" x14ac:dyDescent="0.25"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248"/>
      <c r="R453" s="95"/>
      <c r="S453" s="95"/>
    </row>
    <row r="454" spans="3:19" x14ac:dyDescent="0.25"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248"/>
      <c r="R454" s="95"/>
      <c r="S454" s="95"/>
    </row>
    <row r="455" spans="3:19" x14ac:dyDescent="0.25"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248"/>
      <c r="R455" s="95"/>
      <c r="S455" s="95"/>
    </row>
    <row r="456" spans="3:19" x14ac:dyDescent="0.25"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248"/>
      <c r="R456" s="95"/>
      <c r="S456" s="95"/>
    </row>
    <row r="457" spans="3:19" x14ac:dyDescent="0.25"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248"/>
      <c r="R457" s="95"/>
      <c r="S457" s="95"/>
    </row>
    <row r="458" spans="3:19" x14ac:dyDescent="0.25"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248"/>
      <c r="R458" s="95"/>
      <c r="S458" s="95"/>
    </row>
    <row r="459" spans="3:19" x14ac:dyDescent="0.25"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248"/>
      <c r="R459" s="95"/>
      <c r="S459" s="95"/>
    </row>
    <row r="460" spans="3:19" x14ac:dyDescent="0.25"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248"/>
      <c r="R460" s="95"/>
      <c r="S460" s="95"/>
    </row>
    <row r="461" spans="3:19" x14ac:dyDescent="0.25"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248"/>
      <c r="R461" s="95"/>
      <c r="S461" s="95"/>
    </row>
    <row r="462" spans="3:19" x14ac:dyDescent="0.25"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248"/>
      <c r="R462" s="95"/>
      <c r="S462" s="95"/>
    </row>
    <row r="463" spans="3:19" x14ac:dyDescent="0.25"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248"/>
      <c r="R463" s="95"/>
      <c r="S463" s="95"/>
    </row>
    <row r="464" spans="3:19" x14ac:dyDescent="0.25"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248"/>
      <c r="R464" s="95"/>
      <c r="S464" s="95"/>
    </row>
    <row r="465" spans="3:19" x14ac:dyDescent="0.25"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248"/>
      <c r="R465" s="95"/>
      <c r="S465" s="95"/>
    </row>
    <row r="466" spans="3:19" x14ac:dyDescent="0.25"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248"/>
      <c r="R466" s="95"/>
      <c r="S466" s="95"/>
    </row>
    <row r="467" spans="3:19" x14ac:dyDescent="0.25"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248"/>
      <c r="R467" s="95"/>
      <c r="S467" s="95"/>
    </row>
    <row r="468" spans="3:19" x14ac:dyDescent="0.25"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248"/>
      <c r="R468" s="95"/>
      <c r="S468" s="95"/>
    </row>
    <row r="469" spans="3:19" x14ac:dyDescent="0.25"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248"/>
      <c r="R469" s="95"/>
      <c r="S469" s="95"/>
    </row>
    <row r="470" spans="3:19" x14ac:dyDescent="0.25"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248"/>
      <c r="R470" s="95"/>
      <c r="S470" s="95"/>
    </row>
    <row r="471" spans="3:19" x14ac:dyDescent="0.25"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248"/>
      <c r="R471" s="95"/>
      <c r="S471" s="95"/>
    </row>
    <row r="472" spans="3:19" x14ac:dyDescent="0.25"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248"/>
      <c r="R472" s="95"/>
      <c r="S472" s="95"/>
    </row>
    <row r="473" spans="3:19" x14ac:dyDescent="0.25"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248"/>
      <c r="R473" s="95"/>
      <c r="S473" s="95"/>
    </row>
    <row r="474" spans="3:19" x14ac:dyDescent="0.25"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248"/>
      <c r="R474" s="95"/>
      <c r="S474" s="95"/>
    </row>
    <row r="475" spans="3:19" x14ac:dyDescent="0.25"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248"/>
      <c r="R475" s="95"/>
      <c r="S475" s="95"/>
    </row>
    <row r="476" spans="3:19" x14ac:dyDescent="0.25"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248"/>
      <c r="R476" s="95"/>
      <c r="S476" s="95"/>
    </row>
    <row r="477" spans="3:19" x14ac:dyDescent="0.25"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248"/>
      <c r="R477" s="95"/>
      <c r="S477" s="95"/>
    </row>
    <row r="478" spans="3:19" x14ac:dyDescent="0.25"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248"/>
      <c r="R478" s="95"/>
      <c r="S478" s="95"/>
    </row>
    <row r="479" spans="3:19" x14ac:dyDescent="0.25"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248"/>
      <c r="R479" s="95"/>
      <c r="S479" s="95"/>
    </row>
    <row r="480" spans="3:19" x14ac:dyDescent="0.25"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248"/>
      <c r="R480" s="95"/>
      <c r="S480" s="95"/>
    </row>
    <row r="481" spans="3:19" x14ac:dyDescent="0.25"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248"/>
      <c r="R481" s="95"/>
      <c r="S481" s="95"/>
    </row>
    <row r="482" spans="3:19" x14ac:dyDescent="0.25"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248"/>
      <c r="R482" s="95"/>
      <c r="S482" s="95"/>
    </row>
    <row r="483" spans="3:19" x14ac:dyDescent="0.25"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248"/>
      <c r="R483" s="95"/>
      <c r="S483" s="95"/>
    </row>
    <row r="484" spans="3:19" x14ac:dyDescent="0.25"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248"/>
      <c r="R484" s="95"/>
      <c r="S484" s="95"/>
    </row>
    <row r="485" spans="3:19" x14ac:dyDescent="0.25"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248"/>
      <c r="R485" s="95"/>
      <c r="S485" s="95"/>
    </row>
    <row r="486" spans="3:19" x14ac:dyDescent="0.25"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248"/>
      <c r="R486" s="95"/>
      <c r="S486" s="95"/>
    </row>
    <row r="487" spans="3:19" x14ac:dyDescent="0.25"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248"/>
      <c r="R487" s="95"/>
      <c r="S487" s="95"/>
    </row>
    <row r="488" spans="3:19" x14ac:dyDescent="0.25"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248"/>
      <c r="R488" s="95"/>
      <c r="S488" s="95"/>
    </row>
    <row r="489" spans="3:19" x14ac:dyDescent="0.25"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248"/>
      <c r="R489" s="95"/>
      <c r="S489" s="95"/>
    </row>
    <row r="490" spans="3:19" x14ac:dyDescent="0.25"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248"/>
      <c r="R490" s="95"/>
      <c r="S490" s="95"/>
    </row>
    <row r="491" spans="3:19" x14ac:dyDescent="0.25"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248"/>
      <c r="R491" s="95"/>
      <c r="S491" s="95"/>
    </row>
    <row r="492" spans="3:19" x14ac:dyDescent="0.25"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248"/>
      <c r="R492" s="95"/>
      <c r="S492" s="95"/>
    </row>
    <row r="493" spans="3:19" x14ac:dyDescent="0.25"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248"/>
      <c r="R493" s="95"/>
      <c r="S493" s="95"/>
    </row>
    <row r="494" spans="3:19" x14ac:dyDescent="0.25"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248"/>
      <c r="R494" s="95"/>
      <c r="S494" s="95"/>
    </row>
    <row r="495" spans="3:19" x14ac:dyDescent="0.25"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248"/>
      <c r="R495" s="95"/>
      <c r="S495" s="95"/>
    </row>
    <row r="496" spans="3:19" x14ac:dyDescent="0.25"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248"/>
      <c r="R496" s="95"/>
      <c r="S496" s="95"/>
    </row>
    <row r="497" spans="3:19" x14ac:dyDescent="0.25"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248"/>
      <c r="R497" s="95"/>
      <c r="S497" s="95"/>
    </row>
    <row r="498" spans="3:19" x14ac:dyDescent="0.25"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248"/>
      <c r="R498" s="95"/>
      <c r="S498" s="95"/>
    </row>
    <row r="499" spans="3:19" x14ac:dyDescent="0.25"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248"/>
      <c r="R499" s="95"/>
      <c r="S499" s="95"/>
    </row>
    <row r="500" spans="3:19" x14ac:dyDescent="0.25"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248"/>
      <c r="R500" s="95"/>
      <c r="S500" s="95"/>
    </row>
    <row r="501" spans="3:19" x14ac:dyDescent="0.25"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248"/>
      <c r="R501" s="95"/>
      <c r="S501" s="95"/>
    </row>
    <row r="502" spans="3:19" x14ac:dyDescent="0.25"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248"/>
      <c r="R502" s="95"/>
      <c r="S502" s="95"/>
    </row>
    <row r="503" spans="3:19" x14ac:dyDescent="0.25"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248"/>
      <c r="R503" s="95"/>
      <c r="S503" s="95"/>
    </row>
    <row r="504" spans="3:19" x14ac:dyDescent="0.25"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248"/>
      <c r="R504" s="95"/>
      <c r="S504" s="95"/>
    </row>
    <row r="505" spans="3:19" x14ac:dyDescent="0.25"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248"/>
      <c r="R505" s="95"/>
      <c r="S505" s="95"/>
    </row>
    <row r="506" spans="3:19" x14ac:dyDescent="0.25"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248"/>
      <c r="R506" s="95"/>
      <c r="S506" s="95"/>
    </row>
    <row r="507" spans="3:19" x14ac:dyDescent="0.25"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248"/>
      <c r="R507" s="95"/>
      <c r="S507" s="95"/>
    </row>
    <row r="508" spans="3:19" x14ac:dyDescent="0.25"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248"/>
      <c r="R508" s="95"/>
      <c r="S508" s="95"/>
    </row>
    <row r="509" spans="3:19" x14ac:dyDescent="0.25"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248"/>
      <c r="R509" s="95"/>
      <c r="S509" s="95"/>
    </row>
    <row r="510" spans="3:19" x14ac:dyDescent="0.25"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248"/>
      <c r="R510" s="95"/>
      <c r="S510" s="95"/>
    </row>
    <row r="511" spans="3:19" x14ac:dyDescent="0.25"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248"/>
      <c r="R511" s="95"/>
      <c r="S511" s="95"/>
    </row>
    <row r="512" spans="3:19" x14ac:dyDescent="0.25"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248"/>
      <c r="R512" s="95"/>
      <c r="S512" s="95"/>
    </row>
    <row r="513" spans="3:19" x14ac:dyDescent="0.25"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248"/>
      <c r="R513" s="95"/>
      <c r="S513" s="95"/>
    </row>
    <row r="514" spans="3:19" x14ac:dyDescent="0.25"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248"/>
      <c r="R514" s="95"/>
      <c r="S514" s="95"/>
    </row>
    <row r="515" spans="3:19" x14ac:dyDescent="0.25"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248"/>
      <c r="R515" s="95"/>
      <c r="S515" s="95"/>
    </row>
    <row r="516" spans="3:19" x14ac:dyDescent="0.25"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248"/>
      <c r="R516" s="95"/>
      <c r="S516" s="95"/>
    </row>
    <row r="517" spans="3:19" x14ac:dyDescent="0.25"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248"/>
      <c r="R517" s="95"/>
      <c r="S517" s="95"/>
    </row>
    <row r="518" spans="3:19" x14ac:dyDescent="0.25"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248"/>
      <c r="R518" s="95"/>
      <c r="S518" s="95"/>
    </row>
    <row r="519" spans="3:19" x14ac:dyDescent="0.25"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248"/>
      <c r="R519" s="95"/>
      <c r="S519" s="95"/>
    </row>
    <row r="520" spans="3:19" x14ac:dyDescent="0.25"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248"/>
      <c r="R520" s="95"/>
      <c r="S520" s="95"/>
    </row>
    <row r="521" spans="3:19" x14ac:dyDescent="0.25"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248"/>
      <c r="R521" s="95"/>
      <c r="S521" s="95"/>
    </row>
    <row r="522" spans="3:19" x14ac:dyDescent="0.25"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248"/>
      <c r="R522" s="95"/>
      <c r="S522" s="95"/>
    </row>
    <row r="523" spans="3:19" x14ac:dyDescent="0.25"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248"/>
      <c r="R523" s="95"/>
      <c r="S523" s="95"/>
    </row>
    <row r="524" spans="3:19" x14ac:dyDescent="0.25"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248"/>
      <c r="R524" s="95"/>
      <c r="S524" s="95"/>
    </row>
    <row r="525" spans="3:19" x14ac:dyDescent="0.25"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248"/>
      <c r="R525" s="95"/>
      <c r="S525" s="95"/>
    </row>
    <row r="526" spans="3:19" x14ac:dyDescent="0.25"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248"/>
      <c r="R526" s="95"/>
      <c r="S526" s="95"/>
    </row>
    <row r="527" spans="3:19" x14ac:dyDescent="0.25"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248"/>
      <c r="R527" s="95"/>
      <c r="S527" s="95"/>
    </row>
    <row r="528" spans="3:19" x14ac:dyDescent="0.25"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248"/>
      <c r="R528" s="95"/>
      <c r="S528" s="95"/>
    </row>
    <row r="529" spans="3:19" x14ac:dyDescent="0.25"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248"/>
      <c r="R529" s="95"/>
      <c r="S529" s="95"/>
    </row>
    <row r="530" spans="3:19" x14ac:dyDescent="0.25"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248"/>
      <c r="R530" s="95"/>
      <c r="S530" s="95"/>
    </row>
    <row r="531" spans="3:19" x14ac:dyDescent="0.25"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248"/>
      <c r="R531" s="95"/>
      <c r="S531" s="95"/>
    </row>
    <row r="532" spans="3:19" x14ac:dyDescent="0.25"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248"/>
      <c r="R532" s="95"/>
      <c r="S532" s="95"/>
    </row>
    <row r="533" spans="3:19" x14ac:dyDescent="0.25"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248"/>
      <c r="R533" s="95"/>
      <c r="S533" s="95"/>
    </row>
    <row r="534" spans="3:19" x14ac:dyDescent="0.25"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248"/>
      <c r="R534" s="95"/>
      <c r="S534" s="95"/>
    </row>
    <row r="535" spans="3:19" x14ac:dyDescent="0.25"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248"/>
      <c r="R535" s="95"/>
      <c r="S535" s="95"/>
    </row>
    <row r="536" spans="3:19" x14ac:dyDescent="0.25"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248"/>
      <c r="R536" s="95"/>
      <c r="S536" s="95"/>
    </row>
    <row r="537" spans="3:19" x14ac:dyDescent="0.25"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248"/>
      <c r="R537" s="95"/>
      <c r="S537" s="95"/>
    </row>
    <row r="538" spans="3:19" x14ac:dyDescent="0.25"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248"/>
      <c r="R538" s="95"/>
      <c r="S538" s="95"/>
    </row>
    <row r="539" spans="3:19" x14ac:dyDescent="0.25"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248"/>
      <c r="R539" s="95"/>
      <c r="S539" s="95"/>
    </row>
    <row r="540" spans="3:19" x14ac:dyDescent="0.25"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248"/>
      <c r="R540" s="95"/>
      <c r="S540" s="95"/>
    </row>
    <row r="541" spans="3:19" x14ac:dyDescent="0.25"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248"/>
      <c r="R541" s="95"/>
      <c r="S541" s="95"/>
    </row>
    <row r="542" spans="3:19" x14ac:dyDescent="0.25"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248"/>
      <c r="R542" s="95"/>
      <c r="S542" s="95"/>
    </row>
    <row r="543" spans="3:19" x14ac:dyDescent="0.25"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248"/>
      <c r="R543" s="95"/>
      <c r="S543" s="95"/>
    </row>
    <row r="544" spans="3:19" x14ac:dyDescent="0.25"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248"/>
      <c r="R544" s="95"/>
      <c r="S544" s="95"/>
    </row>
    <row r="545" spans="3:19" x14ac:dyDescent="0.25"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248"/>
      <c r="R545" s="95"/>
      <c r="S545" s="95"/>
    </row>
    <row r="546" spans="3:19" x14ac:dyDescent="0.25"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248"/>
      <c r="R546" s="95"/>
      <c r="S546" s="95"/>
    </row>
    <row r="547" spans="3:19" x14ac:dyDescent="0.25"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248"/>
      <c r="R547" s="95"/>
      <c r="S547" s="95"/>
    </row>
    <row r="548" spans="3:19" x14ac:dyDescent="0.25"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248"/>
      <c r="R548" s="95"/>
      <c r="S548" s="95"/>
    </row>
    <row r="549" spans="3:19" x14ac:dyDescent="0.25"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248"/>
      <c r="R549" s="95"/>
      <c r="S549" s="95"/>
    </row>
    <row r="550" spans="3:19" x14ac:dyDescent="0.25"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248"/>
      <c r="R550" s="95"/>
      <c r="S550" s="95"/>
    </row>
    <row r="551" spans="3:19" x14ac:dyDescent="0.25"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248"/>
      <c r="R551" s="95"/>
      <c r="S551" s="95"/>
    </row>
    <row r="552" spans="3:19" x14ac:dyDescent="0.25"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248"/>
      <c r="R552" s="95"/>
      <c r="S552" s="95"/>
    </row>
    <row r="553" spans="3:19" x14ac:dyDescent="0.25"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248"/>
      <c r="R553" s="95"/>
      <c r="S553" s="95"/>
    </row>
    <row r="554" spans="3:19" x14ac:dyDescent="0.25"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248"/>
      <c r="R554" s="95"/>
      <c r="S554" s="95"/>
    </row>
    <row r="555" spans="3:19" x14ac:dyDescent="0.25"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248"/>
      <c r="R555" s="95"/>
      <c r="S555" s="95"/>
    </row>
    <row r="556" spans="3:19" x14ac:dyDescent="0.25"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248"/>
      <c r="R556" s="95"/>
      <c r="S556" s="95"/>
    </row>
    <row r="557" spans="3:19" x14ac:dyDescent="0.25"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248"/>
      <c r="R557" s="95"/>
      <c r="S557" s="95"/>
    </row>
    <row r="558" spans="3:19" x14ac:dyDescent="0.25"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248"/>
      <c r="R558" s="95"/>
      <c r="S558" s="95"/>
    </row>
    <row r="559" spans="3:19" x14ac:dyDescent="0.25"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248"/>
      <c r="R559" s="95"/>
      <c r="S559" s="95"/>
    </row>
    <row r="560" spans="3:19" x14ac:dyDescent="0.25"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248"/>
      <c r="R560" s="95"/>
      <c r="S560" s="95"/>
    </row>
    <row r="561" spans="3:19" x14ac:dyDescent="0.25"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248"/>
      <c r="R561" s="95"/>
      <c r="S561" s="95"/>
    </row>
    <row r="562" spans="3:19" x14ac:dyDescent="0.25"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248"/>
      <c r="R562" s="95"/>
      <c r="S562" s="95"/>
    </row>
    <row r="563" spans="3:19" x14ac:dyDescent="0.25"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248"/>
      <c r="R563" s="95"/>
      <c r="S563" s="95"/>
    </row>
    <row r="564" spans="3:19" x14ac:dyDescent="0.25"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248"/>
      <c r="R564" s="95"/>
      <c r="S564" s="95"/>
    </row>
    <row r="565" spans="3:19" x14ac:dyDescent="0.25"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248"/>
      <c r="R565" s="95"/>
      <c r="S565" s="95"/>
    </row>
    <row r="566" spans="3:19" x14ac:dyDescent="0.25"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248"/>
      <c r="R566" s="95"/>
      <c r="S566" s="95"/>
    </row>
    <row r="567" spans="3:19" x14ac:dyDescent="0.25"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248"/>
      <c r="R567" s="95"/>
      <c r="S567" s="95"/>
    </row>
    <row r="568" spans="3:19" x14ac:dyDescent="0.25"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248"/>
      <c r="R568" s="95"/>
      <c r="S568" s="95"/>
    </row>
    <row r="569" spans="3:19" x14ac:dyDescent="0.25"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248"/>
      <c r="R569" s="95"/>
      <c r="S569" s="95"/>
    </row>
    <row r="570" spans="3:19" x14ac:dyDescent="0.25"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248"/>
      <c r="R570" s="95"/>
      <c r="S570" s="95"/>
    </row>
    <row r="571" spans="3:19" x14ac:dyDescent="0.25"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248"/>
      <c r="R571" s="95"/>
      <c r="S571" s="95"/>
    </row>
    <row r="572" spans="3:19" x14ac:dyDescent="0.25"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248"/>
      <c r="R572" s="95"/>
      <c r="S572" s="95"/>
    </row>
    <row r="573" spans="3:19" x14ac:dyDescent="0.25"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248"/>
      <c r="R573" s="95"/>
      <c r="S573" s="95"/>
    </row>
    <row r="574" spans="3:19" x14ac:dyDescent="0.25"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248"/>
      <c r="R574" s="95"/>
      <c r="S574" s="95"/>
    </row>
    <row r="575" spans="3:19" x14ac:dyDescent="0.25"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248"/>
      <c r="R575" s="95"/>
      <c r="S575" s="95"/>
    </row>
    <row r="576" spans="3:19" x14ac:dyDescent="0.25"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248"/>
      <c r="R576" s="95"/>
      <c r="S576" s="95"/>
    </row>
    <row r="577" spans="3:19" x14ac:dyDescent="0.25"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248"/>
      <c r="R577" s="95"/>
      <c r="S577" s="95"/>
    </row>
    <row r="578" spans="3:19" x14ac:dyDescent="0.25"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248"/>
      <c r="R578" s="95"/>
      <c r="S578" s="95"/>
    </row>
    <row r="579" spans="3:19" x14ac:dyDescent="0.25"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248"/>
      <c r="R579" s="95"/>
      <c r="S579" s="95"/>
    </row>
    <row r="580" spans="3:19" x14ac:dyDescent="0.25"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248"/>
      <c r="R580" s="95"/>
      <c r="S580" s="95"/>
    </row>
    <row r="581" spans="3:19" x14ac:dyDescent="0.25"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248"/>
      <c r="R581" s="95"/>
      <c r="S581" s="95"/>
    </row>
    <row r="582" spans="3:19" x14ac:dyDescent="0.25"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248"/>
      <c r="R582" s="95"/>
      <c r="S582" s="95"/>
    </row>
    <row r="583" spans="3:19" x14ac:dyDescent="0.25"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248"/>
      <c r="R583" s="95"/>
      <c r="S583" s="95"/>
    </row>
    <row r="584" spans="3:19" x14ac:dyDescent="0.25"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248"/>
      <c r="R584" s="95"/>
      <c r="S584" s="95"/>
    </row>
    <row r="585" spans="3:19" x14ac:dyDescent="0.25"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248"/>
      <c r="R585" s="95"/>
      <c r="S585" s="95"/>
    </row>
    <row r="586" spans="3:19" x14ac:dyDescent="0.25"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248"/>
      <c r="R586" s="95"/>
      <c r="S586" s="95"/>
    </row>
    <row r="587" spans="3:19" x14ac:dyDescent="0.25"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248"/>
      <c r="R587" s="95"/>
      <c r="S587" s="95"/>
    </row>
    <row r="588" spans="3:19" x14ac:dyDescent="0.25"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248"/>
      <c r="R588" s="95"/>
      <c r="S588" s="95"/>
    </row>
    <row r="589" spans="3:19" x14ac:dyDescent="0.25"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248"/>
      <c r="R589" s="95"/>
      <c r="S589" s="95"/>
    </row>
    <row r="590" spans="3:19" x14ac:dyDescent="0.25"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248"/>
      <c r="R590" s="95"/>
      <c r="S590" s="95"/>
    </row>
    <row r="591" spans="3:19" x14ac:dyDescent="0.25"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248"/>
      <c r="R591" s="95"/>
      <c r="S591" s="95"/>
    </row>
    <row r="592" spans="3:19" x14ac:dyDescent="0.25"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248"/>
      <c r="R592" s="95"/>
      <c r="S592" s="95"/>
    </row>
    <row r="593" spans="3:19" x14ac:dyDescent="0.25"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248"/>
      <c r="R593" s="95"/>
      <c r="S593" s="95"/>
    </row>
    <row r="594" spans="3:19" x14ac:dyDescent="0.25"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248"/>
      <c r="R594" s="95"/>
      <c r="S594" s="95"/>
    </row>
    <row r="595" spans="3:19" x14ac:dyDescent="0.25"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248"/>
      <c r="R595" s="95"/>
      <c r="S595" s="95"/>
    </row>
    <row r="596" spans="3:19" x14ac:dyDescent="0.25"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248"/>
      <c r="R596" s="95"/>
      <c r="S596" s="95"/>
    </row>
    <row r="597" spans="3:19" x14ac:dyDescent="0.25"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248"/>
      <c r="R597" s="95"/>
      <c r="S597" s="95"/>
    </row>
    <row r="598" spans="3:19" x14ac:dyDescent="0.25"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248"/>
      <c r="R598" s="95"/>
      <c r="S598" s="95"/>
    </row>
    <row r="599" spans="3:19" x14ac:dyDescent="0.25"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248"/>
      <c r="R599" s="95"/>
      <c r="S599" s="95"/>
    </row>
    <row r="600" spans="3:19" x14ac:dyDescent="0.25"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248"/>
      <c r="R600" s="95"/>
      <c r="S600" s="95"/>
    </row>
    <row r="601" spans="3:19" x14ac:dyDescent="0.25"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248"/>
      <c r="R601" s="95"/>
      <c r="S601" s="95"/>
    </row>
    <row r="602" spans="3:19" x14ac:dyDescent="0.25"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248"/>
      <c r="R602" s="95"/>
      <c r="S602" s="95"/>
    </row>
    <row r="603" spans="3:19" x14ac:dyDescent="0.25"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248"/>
      <c r="R603" s="95"/>
      <c r="S603" s="95"/>
    </row>
    <row r="604" spans="3:19" x14ac:dyDescent="0.25"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248"/>
      <c r="R604" s="95"/>
      <c r="S604" s="95"/>
    </row>
    <row r="605" spans="3:19" x14ac:dyDescent="0.25"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248"/>
      <c r="R605" s="95"/>
      <c r="S605" s="95"/>
    </row>
    <row r="606" spans="3:19" x14ac:dyDescent="0.25"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248"/>
      <c r="R606" s="95"/>
      <c r="S606" s="95"/>
    </row>
    <row r="607" spans="3:19" x14ac:dyDescent="0.25"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248"/>
      <c r="R607" s="95"/>
      <c r="S607" s="95"/>
    </row>
    <row r="608" spans="3:19" x14ac:dyDescent="0.25"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248"/>
      <c r="R608" s="95"/>
      <c r="S608" s="95"/>
    </row>
    <row r="609" spans="3:19" x14ac:dyDescent="0.25"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248"/>
      <c r="R609" s="95"/>
      <c r="S609" s="95"/>
    </row>
    <row r="610" spans="3:19" x14ac:dyDescent="0.25"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248"/>
      <c r="R610" s="95"/>
      <c r="S610" s="95"/>
    </row>
    <row r="611" spans="3:19" x14ac:dyDescent="0.25"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248"/>
      <c r="R611" s="95"/>
      <c r="S611" s="95"/>
    </row>
    <row r="612" spans="3:19" x14ac:dyDescent="0.25"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248"/>
      <c r="R612" s="95"/>
      <c r="S612" s="95"/>
    </row>
    <row r="613" spans="3:19" x14ac:dyDescent="0.25"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248"/>
      <c r="R613" s="95"/>
      <c r="S613" s="95"/>
    </row>
    <row r="614" spans="3:19" x14ac:dyDescent="0.25"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248"/>
      <c r="R614" s="95"/>
      <c r="S614" s="95"/>
    </row>
    <row r="615" spans="3:19" x14ac:dyDescent="0.25"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248"/>
      <c r="R615" s="95"/>
      <c r="S615" s="95"/>
    </row>
    <row r="616" spans="3:19" x14ac:dyDescent="0.25"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248"/>
      <c r="R616" s="95"/>
      <c r="S616" s="95"/>
    </row>
    <row r="617" spans="3:19" x14ac:dyDescent="0.25"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248"/>
      <c r="R617" s="95"/>
      <c r="S617" s="95"/>
    </row>
    <row r="618" spans="3:19" x14ac:dyDescent="0.25"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248"/>
      <c r="R618" s="95"/>
      <c r="S618" s="95"/>
    </row>
    <row r="619" spans="3:19" x14ac:dyDescent="0.25"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248"/>
      <c r="R619" s="95"/>
      <c r="S619" s="95"/>
    </row>
    <row r="620" spans="3:19" x14ac:dyDescent="0.25"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248"/>
      <c r="R620" s="95"/>
      <c r="S620" s="95"/>
    </row>
    <row r="621" spans="3:19" x14ac:dyDescent="0.25"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248"/>
      <c r="R621" s="95"/>
      <c r="S621" s="95"/>
    </row>
    <row r="622" spans="3:19" x14ac:dyDescent="0.25"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248"/>
      <c r="R622" s="95"/>
      <c r="S622" s="95"/>
    </row>
    <row r="623" spans="3:19" x14ac:dyDescent="0.25"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248"/>
      <c r="R623" s="95"/>
      <c r="S623" s="95"/>
    </row>
    <row r="624" spans="3:19" x14ac:dyDescent="0.25"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248"/>
      <c r="R624" s="95"/>
      <c r="S624" s="95"/>
    </row>
    <row r="625" spans="3:19" x14ac:dyDescent="0.25"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248"/>
      <c r="R625" s="95"/>
      <c r="S625" s="95"/>
    </row>
    <row r="626" spans="3:19" x14ac:dyDescent="0.25"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248"/>
      <c r="R626" s="95"/>
      <c r="S626" s="95"/>
    </row>
    <row r="627" spans="3:19" x14ac:dyDescent="0.25"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248"/>
      <c r="R627" s="95"/>
      <c r="S627" s="95"/>
    </row>
    <row r="628" spans="3:19" x14ac:dyDescent="0.25"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248"/>
      <c r="R628" s="95"/>
      <c r="S628" s="95"/>
    </row>
    <row r="629" spans="3:19" x14ac:dyDescent="0.25"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248"/>
      <c r="R629" s="95"/>
      <c r="S629" s="95"/>
    </row>
    <row r="630" spans="3:19" x14ac:dyDescent="0.25"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248"/>
      <c r="R630" s="95"/>
      <c r="S630" s="95"/>
    </row>
    <row r="631" spans="3:19" x14ac:dyDescent="0.25"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248"/>
      <c r="R631" s="95"/>
      <c r="S631" s="95"/>
    </row>
    <row r="632" spans="3:19" x14ac:dyDescent="0.25"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248"/>
      <c r="R632" s="95"/>
      <c r="S632" s="95"/>
    </row>
    <row r="633" spans="3:19" x14ac:dyDescent="0.25"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248"/>
      <c r="R633" s="95"/>
      <c r="S633" s="95"/>
    </row>
    <row r="634" spans="3:19" x14ac:dyDescent="0.25"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248"/>
      <c r="R634" s="95"/>
      <c r="S634" s="95"/>
    </row>
    <row r="635" spans="3:19" x14ac:dyDescent="0.25"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248"/>
      <c r="R635" s="95"/>
      <c r="S635" s="95"/>
    </row>
    <row r="636" spans="3:19" x14ac:dyDescent="0.25"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248"/>
      <c r="R636" s="95"/>
      <c r="S636" s="95"/>
    </row>
    <row r="637" spans="3:19" x14ac:dyDescent="0.25"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248"/>
      <c r="R637" s="95"/>
      <c r="S637" s="95"/>
    </row>
    <row r="638" spans="3:19" x14ac:dyDescent="0.25"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248"/>
      <c r="R638" s="95"/>
      <c r="S638" s="95"/>
    </row>
    <row r="639" spans="3:19" x14ac:dyDescent="0.25"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248"/>
      <c r="R639" s="95"/>
      <c r="S639" s="95"/>
    </row>
    <row r="640" spans="3:19" x14ac:dyDescent="0.25"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248"/>
      <c r="R640" s="95"/>
      <c r="S640" s="95"/>
    </row>
    <row r="641" spans="3:19" x14ac:dyDescent="0.25"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248"/>
      <c r="R641" s="95"/>
      <c r="S641" s="95"/>
    </row>
    <row r="642" spans="3:19" x14ac:dyDescent="0.25"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248"/>
      <c r="R642" s="95"/>
      <c r="S642" s="95"/>
    </row>
    <row r="643" spans="3:19" x14ac:dyDescent="0.25"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248"/>
      <c r="R643" s="95"/>
      <c r="S643" s="95"/>
    </row>
    <row r="644" spans="3:19" x14ac:dyDescent="0.25"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248"/>
      <c r="R644" s="95"/>
      <c r="S644" s="95"/>
    </row>
    <row r="645" spans="3:19" x14ac:dyDescent="0.25"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248"/>
      <c r="R645" s="95"/>
      <c r="S645" s="95"/>
    </row>
    <row r="646" spans="3:19" x14ac:dyDescent="0.25"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248"/>
      <c r="R646" s="95"/>
      <c r="S646" s="95"/>
    </row>
    <row r="647" spans="3:19" x14ac:dyDescent="0.25"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248"/>
      <c r="R647" s="95"/>
      <c r="S647" s="95"/>
    </row>
    <row r="648" spans="3:19" x14ac:dyDescent="0.25"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248"/>
      <c r="R648" s="95"/>
      <c r="S648" s="95"/>
    </row>
    <row r="649" spans="3:19" x14ac:dyDescent="0.25"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248"/>
      <c r="R649" s="95"/>
      <c r="S649" s="95"/>
    </row>
    <row r="650" spans="3:19" x14ac:dyDescent="0.25"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248"/>
      <c r="R650" s="95"/>
      <c r="S650" s="95"/>
    </row>
    <row r="651" spans="3:19" x14ac:dyDescent="0.25"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248"/>
      <c r="R651" s="95"/>
      <c r="S651" s="95"/>
    </row>
    <row r="652" spans="3:19" x14ac:dyDescent="0.25"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248"/>
      <c r="R652" s="95"/>
      <c r="S652" s="95"/>
    </row>
    <row r="653" spans="3:19" x14ac:dyDescent="0.25"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248"/>
      <c r="R653" s="95"/>
      <c r="S653" s="95"/>
    </row>
    <row r="654" spans="3:19" x14ac:dyDescent="0.25"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248"/>
      <c r="R654" s="95"/>
      <c r="S654" s="95"/>
    </row>
    <row r="655" spans="3:19" x14ac:dyDescent="0.25"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248"/>
      <c r="R655" s="95"/>
      <c r="S655" s="95"/>
    </row>
    <row r="656" spans="3:19" x14ac:dyDescent="0.25"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248"/>
      <c r="R656" s="95"/>
      <c r="S656" s="95"/>
    </row>
    <row r="657" spans="3:19" x14ac:dyDescent="0.25"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248"/>
      <c r="R657" s="95"/>
      <c r="S657" s="95"/>
    </row>
    <row r="658" spans="3:19" x14ac:dyDescent="0.25"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248"/>
      <c r="R658" s="95"/>
      <c r="S658" s="95"/>
    </row>
    <row r="659" spans="3:19" x14ac:dyDescent="0.25"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248"/>
      <c r="R659" s="95"/>
      <c r="S659" s="95"/>
    </row>
    <row r="660" spans="3:19" x14ac:dyDescent="0.25"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248"/>
      <c r="R660" s="95"/>
      <c r="S660" s="95"/>
    </row>
    <row r="661" spans="3:19" x14ac:dyDescent="0.25"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248"/>
      <c r="R661" s="95"/>
      <c r="S661" s="95"/>
    </row>
    <row r="662" spans="3:19" x14ac:dyDescent="0.25"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248"/>
      <c r="R662" s="95"/>
      <c r="S662" s="95"/>
    </row>
    <row r="663" spans="3:19" x14ac:dyDescent="0.25"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248"/>
      <c r="R663" s="95"/>
      <c r="S663" s="95"/>
    </row>
    <row r="664" spans="3:19" x14ac:dyDescent="0.25"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248"/>
      <c r="R664" s="95"/>
      <c r="S664" s="95"/>
    </row>
    <row r="665" spans="3:19" x14ac:dyDescent="0.25"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248"/>
      <c r="R665" s="95"/>
      <c r="S665" s="95"/>
    </row>
    <row r="666" spans="3:19" x14ac:dyDescent="0.25"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248"/>
      <c r="R666" s="95"/>
      <c r="S666" s="95"/>
    </row>
    <row r="667" spans="3:19" x14ac:dyDescent="0.25"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248"/>
      <c r="R667" s="95"/>
      <c r="S667" s="95"/>
    </row>
    <row r="668" spans="3:19" x14ac:dyDescent="0.25"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248"/>
      <c r="R668" s="95"/>
      <c r="S668" s="95"/>
    </row>
    <row r="669" spans="3:19" x14ac:dyDescent="0.25"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248"/>
      <c r="R669" s="95"/>
      <c r="S669" s="95"/>
    </row>
    <row r="670" spans="3:19" x14ac:dyDescent="0.25"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248"/>
      <c r="R670" s="95"/>
      <c r="S670" s="95"/>
    </row>
    <row r="671" spans="3:19" x14ac:dyDescent="0.25"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248"/>
      <c r="R671" s="95"/>
      <c r="S671" s="95"/>
    </row>
    <row r="672" spans="3:19" x14ac:dyDescent="0.25"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248"/>
      <c r="R672" s="95"/>
      <c r="S672" s="95"/>
    </row>
    <row r="673" spans="3:19" x14ac:dyDescent="0.25"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248"/>
      <c r="R673" s="95"/>
      <c r="S673" s="95"/>
    </row>
    <row r="674" spans="3:19" x14ac:dyDescent="0.25"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248"/>
      <c r="R674" s="95"/>
      <c r="S674" s="95"/>
    </row>
    <row r="675" spans="3:19" x14ac:dyDescent="0.25"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248"/>
      <c r="R675" s="95"/>
      <c r="S675" s="95"/>
    </row>
    <row r="676" spans="3:19" x14ac:dyDescent="0.25"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248"/>
      <c r="R676" s="95"/>
      <c r="S676" s="95"/>
    </row>
    <row r="677" spans="3:19" x14ac:dyDescent="0.25"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248"/>
      <c r="R677" s="95"/>
      <c r="S677" s="95"/>
    </row>
    <row r="678" spans="3:19" x14ac:dyDescent="0.25"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248"/>
      <c r="R678" s="95"/>
      <c r="S678" s="95"/>
    </row>
    <row r="679" spans="3:19" x14ac:dyDescent="0.25"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248"/>
      <c r="R679" s="95"/>
      <c r="S679" s="95"/>
    </row>
    <row r="680" spans="3:19" x14ac:dyDescent="0.25"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248"/>
      <c r="R680" s="95"/>
      <c r="S680" s="95"/>
    </row>
    <row r="681" spans="3:19" x14ac:dyDescent="0.25"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248"/>
      <c r="R681" s="95"/>
      <c r="S681" s="95"/>
    </row>
    <row r="682" spans="3:19" x14ac:dyDescent="0.25"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248"/>
      <c r="R682" s="95"/>
      <c r="S682" s="95"/>
    </row>
    <row r="683" spans="3:19" x14ac:dyDescent="0.25"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248"/>
      <c r="R683" s="95"/>
      <c r="S683" s="95"/>
    </row>
    <row r="684" spans="3:19" x14ac:dyDescent="0.25"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248"/>
      <c r="R684" s="95"/>
      <c r="S684" s="95"/>
    </row>
    <row r="685" spans="3:19" x14ac:dyDescent="0.25"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248"/>
      <c r="R685" s="95"/>
      <c r="S685" s="95"/>
    </row>
    <row r="686" spans="3:19" x14ac:dyDescent="0.25"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248"/>
      <c r="R686" s="95"/>
      <c r="S686" s="95"/>
    </row>
    <row r="687" spans="3:19" x14ac:dyDescent="0.25"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248"/>
      <c r="R687" s="95"/>
      <c r="S687" s="95"/>
    </row>
    <row r="688" spans="3:19" x14ac:dyDescent="0.25"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248"/>
      <c r="R688" s="95"/>
      <c r="S688" s="95"/>
    </row>
    <row r="689" spans="3:19" x14ac:dyDescent="0.25"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248"/>
      <c r="R689" s="95"/>
      <c r="S689" s="95"/>
    </row>
    <row r="690" spans="3:19" x14ac:dyDescent="0.25"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248"/>
      <c r="R690" s="95"/>
      <c r="S690" s="95"/>
    </row>
    <row r="691" spans="3:19" x14ac:dyDescent="0.25"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248"/>
      <c r="R691" s="95"/>
      <c r="S691" s="95"/>
    </row>
    <row r="692" spans="3:19" x14ac:dyDescent="0.25"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248"/>
      <c r="R692" s="95"/>
      <c r="S692" s="95"/>
    </row>
    <row r="693" spans="3:19" x14ac:dyDescent="0.25"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248"/>
      <c r="R693" s="95"/>
      <c r="S693" s="95"/>
    </row>
    <row r="694" spans="3:19" x14ac:dyDescent="0.25"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248"/>
      <c r="R694" s="95"/>
      <c r="S694" s="95"/>
    </row>
    <row r="695" spans="3:19" x14ac:dyDescent="0.25"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248"/>
      <c r="R695" s="95"/>
      <c r="S695" s="95"/>
    </row>
    <row r="696" spans="3:19" x14ac:dyDescent="0.25"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248"/>
      <c r="R696" s="95"/>
      <c r="S696" s="95"/>
    </row>
    <row r="697" spans="3:19" x14ac:dyDescent="0.25"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248"/>
      <c r="R697" s="95"/>
      <c r="S697" s="95"/>
    </row>
    <row r="698" spans="3:19" x14ac:dyDescent="0.25"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248"/>
      <c r="R698" s="95"/>
      <c r="S698" s="95"/>
    </row>
    <row r="699" spans="3:19" x14ac:dyDescent="0.25"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248"/>
      <c r="R699" s="95"/>
      <c r="S699" s="95"/>
    </row>
    <row r="700" spans="3:19" x14ac:dyDescent="0.25"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248"/>
      <c r="R700" s="95"/>
      <c r="S700" s="95"/>
    </row>
    <row r="701" spans="3:19" x14ac:dyDescent="0.25"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248"/>
      <c r="R701" s="95"/>
      <c r="S701" s="95"/>
    </row>
    <row r="702" spans="3:19" x14ac:dyDescent="0.25"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248"/>
      <c r="R702" s="95"/>
      <c r="S702" s="95"/>
    </row>
    <row r="703" spans="3:19" x14ac:dyDescent="0.25"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248"/>
      <c r="R703" s="95"/>
      <c r="S703" s="95"/>
    </row>
    <row r="704" spans="3:19" x14ac:dyDescent="0.25"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248"/>
      <c r="R704" s="95"/>
      <c r="S704" s="95"/>
    </row>
    <row r="705" spans="3:19" x14ac:dyDescent="0.25"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248"/>
      <c r="R705" s="95"/>
      <c r="S705" s="95"/>
    </row>
    <row r="706" spans="3:19" x14ac:dyDescent="0.25"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248"/>
      <c r="R706" s="95"/>
      <c r="S706" s="95"/>
    </row>
    <row r="707" spans="3:19" x14ac:dyDescent="0.25"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248"/>
      <c r="R707" s="95"/>
      <c r="S707" s="95"/>
    </row>
    <row r="708" spans="3:19" x14ac:dyDescent="0.25"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248"/>
      <c r="R708" s="95"/>
      <c r="S708" s="95"/>
    </row>
    <row r="709" spans="3:19" x14ac:dyDescent="0.25"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248"/>
      <c r="R709" s="95"/>
      <c r="S709" s="95"/>
    </row>
    <row r="710" spans="3:19" x14ac:dyDescent="0.25"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248"/>
      <c r="R710" s="95"/>
      <c r="S710" s="95"/>
    </row>
    <row r="711" spans="3:19" x14ac:dyDescent="0.25"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248"/>
      <c r="R711" s="95"/>
      <c r="S711" s="95"/>
    </row>
    <row r="712" spans="3:19" x14ac:dyDescent="0.25"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248"/>
      <c r="R712" s="95"/>
      <c r="S712" s="95"/>
    </row>
    <row r="713" spans="3:19" x14ac:dyDescent="0.25"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248"/>
      <c r="R713" s="95"/>
      <c r="S713" s="95"/>
    </row>
    <row r="714" spans="3:19" x14ac:dyDescent="0.25"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248"/>
      <c r="R714" s="95"/>
      <c r="S714" s="95"/>
    </row>
    <row r="715" spans="3:19" x14ac:dyDescent="0.25"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248"/>
      <c r="R715" s="95"/>
      <c r="S715" s="95"/>
    </row>
    <row r="716" spans="3:19" x14ac:dyDescent="0.25"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248"/>
      <c r="R716" s="95"/>
      <c r="S716" s="95"/>
    </row>
    <row r="717" spans="3:19" x14ac:dyDescent="0.25"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248"/>
      <c r="R717" s="95"/>
      <c r="S717" s="95"/>
    </row>
    <row r="718" spans="3:19" x14ac:dyDescent="0.25"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248"/>
      <c r="R718" s="95"/>
      <c r="S718" s="95"/>
    </row>
    <row r="719" spans="3:19" x14ac:dyDescent="0.25"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248"/>
      <c r="R719" s="95"/>
      <c r="S719" s="95"/>
    </row>
    <row r="720" spans="3:19" x14ac:dyDescent="0.25"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248"/>
      <c r="R720" s="95"/>
      <c r="S720" s="95"/>
    </row>
    <row r="721" spans="3:19" x14ac:dyDescent="0.25"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248"/>
      <c r="R721" s="95"/>
      <c r="S721" s="95"/>
    </row>
    <row r="722" spans="3:19" x14ac:dyDescent="0.25"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248"/>
      <c r="R722" s="95"/>
      <c r="S722" s="95"/>
    </row>
    <row r="723" spans="3:19" x14ac:dyDescent="0.25"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248"/>
      <c r="R723" s="95"/>
      <c r="S723" s="95"/>
    </row>
    <row r="724" spans="3:19" x14ac:dyDescent="0.25"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248"/>
      <c r="R724" s="95"/>
      <c r="S724" s="95"/>
    </row>
    <row r="725" spans="3:19" x14ac:dyDescent="0.25"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248"/>
      <c r="R725" s="95"/>
      <c r="S725" s="95"/>
    </row>
    <row r="726" spans="3:19" x14ac:dyDescent="0.25"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248"/>
      <c r="R726" s="95"/>
      <c r="S726" s="95"/>
    </row>
    <row r="727" spans="3:19" x14ac:dyDescent="0.25"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248"/>
      <c r="R727" s="95"/>
      <c r="S727" s="95"/>
    </row>
    <row r="728" spans="3:19" x14ac:dyDescent="0.25"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248"/>
      <c r="R728" s="95"/>
      <c r="S728" s="95"/>
    </row>
    <row r="729" spans="3:19" x14ac:dyDescent="0.25"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248"/>
      <c r="R729" s="95"/>
      <c r="S729" s="95"/>
    </row>
    <row r="730" spans="3:19" x14ac:dyDescent="0.25"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248"/>
      <c r="R730" s="95"/>
      <c r="S730" s="95"/>
    </row>
    <row r="731" spans="3:19" x14ac:dyDescent="0.25"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248"/>
      <c r="R731" s="95"/>
      <c r="S731" s="95"/>
    </row>
    <row r="732" spans="3:19" x14ac:dyDescent="0.25"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248"/>
      <c r="R732" s="95"/>
      <c r="S732" s="95"/>
    </row>
    <row r="733" spans="3:19" x14ac:dyDescent="0.25"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248"/>
      <c r="R733" s="95"/>
      <c r="S733" s="95"/>
    </row>
    <row r="734" spans="3:19" x14ac:dyDescent="0.25"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248"/>
      <c r="R734" s="95"/>
      <c r="S734" s="95"/>
    </row>
    <row r="735" spans="3:19" x14ac:dyDescent="0.25"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248"/>
      <c r="R735" s="95"/>
      <c r="S735" s="95"/>
    </row>
    <row r="736" spans="3:19" x14ac:dyDescent="0.25"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248"/>
      <c r="R736" s="95"/>
      <c r="S736" s="95"/>
    </row>
    <row r="737" spans="3:19" x14ac:dyDescent="0.25"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248"/>
      <c r="R737" s="95"/>
      <c r="S737" s="95"/>
    </row>
    <row r="738" spans="3:19" x14ac:dyDescent="0.25"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248"/>
      <c r="R738" s="95"/>
      <c r="S738" s="95"/>
    </row>
    <row r="739" spans="3:19" x14ac:dyDescent="0.25"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248"/>
      <c r="R739" s="95"/>
      <c r="S739" s="95"/>
    </row>
    <row r="740" spans="3:19" x14ac:dyDescent="0.25"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248"/>
      <c r="R740" s="95"/>
      <c r="S740" s="95"/>
    </row>
    <row r="741" spans="3:19" x14ac:dyDescent="0.25"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248"/>
      <c r="R741" s="95"/>
      <c r="S741" s="95"/>
    </row>
    <row r="742" spans="3:19" x14ac:dyDescent="0.25"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248"/>
      <c r="R742" s="95"/>
      <c r="S742" s="95"/>
    </row>
    <row r="743" spans="3:19" x14ac:dyDescent="0.25"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248"/>
      <c r="R743" s="95"/>
      <c r="S743" s="95"/>
    </row>
    <row r="744" spans="3:19" x14ac:dyDescent="0.25"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248"/>
      <c r="R744" s="95"/>
      <c r="S744" s="95"/>
    </row>
    <row r="745" spans="3:19" x14ac:dyDescent="0.25"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248"/>
      <c r="R745" s="95"/>
      <c r="S745" s="95"/>
    </row>
    <row r="746" spans="3:19" x14ac:dyDescent="0.25"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248"/>
      <c r="R746" s="95"/>
      <c r="S746" s="95"/>
    </row>
    <row r="747" spans="3:19" x14ac:dyDescent="0.25"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248"/>
      <c r="R747" s="95"/>
      <c r="S747" s="95"/>
    </row>
    <row r="748" spans="3:19" x14ac:dyDescent="0.25"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248"/>
      <c r="R748" s="95"/>
      <c r="S748" s="95"/>
    </row>
    <row r="749" spans="3:19" x14ac:dyDescent="0.25"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248"/>
      <c r="R749" s="95"/>
      <c r="S749" s="95"/>
    </row>
    <row r="750" spans="3:19" x14ac:dyDescent="0.25"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248"/>
      <c r="R750" s="95"/>
      <c r="S750" s="95"/>
    </row>
    <row r="751" spans="3:19" x14ac:dyDescent="0.25"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248"/>
      <c r="R751" s="95"/>
      <c r="S751" s="95"/>
    </row>
    <row r="752" spans="3:19" x14ac:dyDescent="0.25"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248"/>
      <c r="R752" s="95"/>
      <c r="S752" s="95"/>
    </row>
    <row r="753" spans="3:19" x14ac:dyDescent="0.25"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248"/>
      <c r="R753" s="95"/>
      <c r="S753" s="95"/>
    </row>
    <row r="754" spans="3:19" x14ac:dyDescent="0.25"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248"/>
      <c r="R754" s="95"/>
      <c r="S754" s="95"/>
    </row>
    <row r="755" spans="3:19" x14ac:dyDescent="0.25"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248"/>
      <c r="R755" s="95"/>
      <c r="S755" s="95"/>
    </row>
    <row r="756" spans="3:19" x14ac:dyDescent="0.25"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248"/>
      <c r="R756" s="95"/>
      <c r="S756" s="95"/>
    </row>
    <row r="757" spans="3:19" x14ac:dyDescent="0.25"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248"/>
      <c r="R757" s="95"/>
      <c r="S757" s="95"/>
    </row>
    <row r="758" spans="3:19" x14ac:dyDescent="0.25"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248"/>
      <c r="R758" s="95"/>
      <c r="S758" s="95"/>
    </row>
    <row r="759" spans="3:19" x14ac:dyDescent="0.25"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248"/>
      <c r="R759" s="95"/>
      <c r="S759" s="95"/>
    </row>
    <row r="760" spans="3:19" x14ac:dyDescent="0.25"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248"/>
      <c r="R760" s="95"/>
      <c r="S760" s="95"/>
    </row>
    <row r="761" spans="3:19" x14ac:dyDescent="0.25"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248"/>
      <c r="R761" s="95"/>
      <c r="S761" s="95"/>
    </row>
    <row r="762" spans="3:19" x14ac:dyDescent="0.25"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248"/>
      <c r="R762" s="95"/>
      <c r="S762" s="95"/>
    </row>
    <row r="763" spans="3:19" x14ac:dyDescent="0.25"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248"/>
      <c r="R763" s="95"/>
      <c r="S763" s="95"/>
    </row>
    <row r="764" spans="3:19" x14ac:dyDescent="0.25"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248"/>
      <c r="R764" s="95"/>
      <c r="S764" s="95"/>
    </row>
    <row r="765" spans="3:19" x14ac:dyDescent="0.25"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248"/>
      <c r="R765" s="95"/>
      <c r="S765" s="95"/>
    </row>
    <row r="766" spans="3:19" x14ac:dyDescent="0.25"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248"/>
      <c r="R766" s="95"/>
      <c r="S766" s="95"/>
    </row>
    <row r="767" spans="3:19" x14ac:dyDescent="0.25"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248"/>
      <c r="R767" s="95"/>
      <c r="S767" s="95"/>
    </row>
    <row r="768" spans="3:19" x14ac:dyDescent="0.25"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248"/>
      <c r="R768" s="95"/>
      <c r="S768" s="95"/>
    </row>
    <row r="769" spans="3:19" x14ac:dyDescent="0.25"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248"/>
      <c r="R769" s="95"/>
      <c r="S769" s="95"/>
    </row>
    <row r="770" spans="3:19" x14ac:dyDescent="0.25"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248"/>
      <c r="R770" s="95"/>
      <c r="S770" s="95"/>
    </row>
    <row r="771" spans="3:19" x14ac:dyDescent="0.25"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248"/>
      <c r="R771" s="95"/>
      <c r="S771" s="95"/>
    </row>
    <row r="772" spans="3:19" x14ac:dyDescent="0.25"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248"/>
      <c r="R772" s="95"/>
      <c r="S772" s="95"/>
    </row>
    <row r="773" spans="3:19" x14ac:dyDescent="0.25"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248"/>
      <c r="R773" s="95"/>
      <c r="S773" s="95"/>
    </row>
    <row r="774" spans="3:19" x14ac:dyDescent="0.25"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248"/>
      <c r="R774" s="95"/>
      <c r="S774" s="95"/>
    </row>
    <row r="775" spans="3:19" x14ac:dyDescent="0.25"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248"/>
      <c r="R775" s="95"/>
      <c r="S775" s="95"/>
    </row>
    <row r="776" spans="3:19" x14ac:dyDescent="0.25"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248"/>
      <c r="R776" s="95"/>
      <c r="S776" s="95"/>
    </row>
    <row r="777" spans="3:19" x14ac:dyDescent="0.25"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248"/>
      <c r="R777" s="95"/>
      <c r="S777" s="95"/>
    </row>
    <row r="778" spans="3:19" x14ac:dyDescent="0.25"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248"/>
      <c r="R778" s="95"/>
      <c r="S778" s="95"/>
    </row>
    <row r="779" spans="3:19" x14ac:dyDescent="0.25"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248"/>
      <c r="R779" s="95"/>
      <c r="S779" s="95"/>
    </row>
    <row r="780" spans="3:19" x14ac:dyDescent="0.25"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248"/>
      <c r="R780" s="95"/>
      <c r="S780" s="95"/>
    </row>
    <row r="781" spans="3:19" x14ac:dyDescent="0.25"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248"/>
      <c r="R781" s="95"/>
      <c r="S781" s="95"/>
    </row>
    <row r="782" spans="3:19" x14ac:dyDescent="0.25"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248"/>
      <c r="R782" s="95"/>
      <c r="S782" s="95"/>
    </row>
    <row r="783" spans="3:19" x14ac:dyDescent="0.25"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248"/>
      <c r="R783" s="95"/>
      <c r="S783" s="95"/>
    </row>
    <row r="784" spans="3:19" x14ac:dyDescent="0.25"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248"/>
      <c r="R784" s="95"/>
      <c r="S784" s="95"/>
    </row>
    <row r="785" spans="3:19" x14ac:dyDescent="0.25"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248"/>
      <c r="R785" s="95"/>
      <c r="S785" s="95"/>
    </row>
    <row r="786" spans="3:19" x14ac:dyDescent="0.25"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248"/>
      <c r="R786" s="95"/>
      <c r="S786" s="95"/>
    </row>
    <row r="787" spans="3:19" x14ac:dyDescent="0.25"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248"/>
      <c r="R787" s="95"/>
      <c r="S787" s="95"/>
    </row>
    <row r="788" spans="3:19" x14ac:dyDescent="0.25"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248"/>
      <c r="R788" s="95"/>
      <c r="S788" s="95"/>
    </row>
    <row r="789" spans="3:19" x14ac:dyDescent="0.25"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248"/>
      <c r="R789" s="95"/>
      <c r="S789" s="95"/>
    </row>
    <row r="790" spans="3:19" x14ac:dyDescent="0.25"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248"/>
      <c r="R790" s="95"/>
      <c r="S790" s="95"/>
    </row>
    <row r="791" spans="3:19" x14ac:dyDescent="0.25"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248"/>
      <c r="R791" s="95"/>
      <c r="S791" s="95"/>
    </row>
    <row r="792" spans="3:19" x14ac:dyDescent="0.25"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248"/>
      <c r="R792" s="95"/>
      <c r="S792" s="95"/>
    </row>
    <row r="793" spans="3:19" x14ac:dyDescent="0.25"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248"/>
      <c r="R793" s="95"/>
      <c r="S793" s="95"/>
    </row>
    <row r="794" spans="3:19" x14ac:dyDescent="0.25"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248"/>
      <c r="R794" s="95"/>
      <c r="S794" s="95"/>
    </row>
    <row r="795" spans="3:19" x14ac:dyDescent="0.25"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248"/>
      <c r="R795" s="95"/>
      <c r="S795" s="95"/>
    </row>
    <row r="796" spans="3:19" x14ac:dyDescent="0.25"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248"/>
      <c r="R796" s="95"/>
      <c r="S796" s="95"/>
    </row>
    <row r="797" spans="3:19" x14ac:dyDescent="0.25"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248"/>
      <c r="R797" s="95"/>
      <c r="S797" s="95"/>
    </row>
    <row r="798" spans="3:19" x14ac:dyDescent="0.25"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248"/>
      <c r="R798" s="95"/>
      <c r="S798" s="95"/>
    </row>
    <row r="799" spans="3:19" x14ac:dyDescent="0.25"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248"/>
      <c r="R799" s="95"/>
      <c r="S799" s="95"/>
    </row>
    <row r="800" spans="3:19" x14ac:dyDescent="0.25"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248"/>
      <c r="R800" s="95"/>
      <c r="S800" s="95"/>
    </row>
    <row r="801" spans="3:19" x14ac:dyDescent="0.25"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248"/>
      <c r="R801" s="95"/>
      <c r="S801" s="95"/>
    </row>
    <row r="802" spans="3:19" x14ac:dyDescent="0.25"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248"/>
      <c r="R802" s="95"/>
      <c r="S802" s="95"/>
    </row>
    <row r="803" spans="3:19" x14ac:dyDescent="0.25"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248"/>
      <c r="R803" s="95"/>
      <c r="S803" s="95"/>
    </row>
    <row r="804" spans="3:19" x14ac:dyDescent="0.25"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248"/>
      <c r="R804" s="95"/>
      <c r="S804" s="95"/>
    </row>
    <row r="805" spans="3:19" x14ac:dyDescent="0.25"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248"/>
      <c r="R805" s="95"/>
      <c r="S805" s="95"/>
    </row>
    <row r="806" spans="3:19" x14ac:dyDescent="0.25"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248"/>
      <c r="R806" s="95"/>
      <c r="S806" s="95"/>
    </row>
    <row r="807" spans="3:19" x14ac:dyDescent="0.25"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248"/>
      <c r="R807" s="95"/>
      <c r="S807" s="95"/>
    </row>
    <row r="808" spans="3:19" x14ac:dyDescent="0.25"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248"/>
      <c r="R808" s="95"/>
      <c r="S808" s="95"/>
    </row>
    <row r="809" spans="3:19" x14ac:dyDescent="0.25"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248"/>
      <c r="R809" s="95"/>
      <c r="S809" s="95"/>
    </row>
    <row r="810" spans="3:19" x14ac:dyDescent="0.25"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248"/>
      <c r="R810" s="95"/>
      <c r="S810" s="95"/>
    </row>
    <row r="811" spans="3:19" x14ac:dyDescent="0.25"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248"/>
      <c r="R811" s="95"/>
      <c r="S811" s="95"/>
    </row>
    <row r="812" spans="3:19" x14ac:dyDescent="0.25"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248"/>
      <c r="R812" s="95"/>
      <c r="S812" s="95"/>
    </row>
    <row r="813" spans="3:19" x14ac:dyDescent="0.25"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248"/>
      <c r="R813" s="95"/>
      <c r="S813" s="95"/>
    </row>
    <row r="814" spans="3:19" x14ac:dyDescent="0.25"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248"/>
      <c r="R814" s="95"/>
      <c r="S814" s="95"/>
    </row>
    <row r="815" spans="3:19" x14ac:dyDescent="0.25"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248"/>
      <c r="R815" s="95"/>
      <c r="S815" s="95"/>
    </row>
    <row r="816" spans="3:19" x14ac:dyDescent="0.25"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248"/>
      <c r="R816" s="95"/>
      <c r="S816" s="95"/>
    </row>
    <row r="817" spans="3:19" x14ac:dyDescent="0.25"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248"/>
      <c r="R817" s="95"/>
      <c r="S817" s="95"/>
    </row>
    <row r="818" spans="3:19" x14ac:dyDescent="0.25"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248"/>
      <c r="R818" s="95"/>
      <c r="S818" s="95"/>
    </row>
    <row r="819" spans="3:19" x14ac:dyDescent="0.25"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248"/>
      <c r="R819" s="95"/>
      <c r="S819" s="95"/>
    </row>
    <row r="820" spans="3:19" x14ac:dyDescent="0.25"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248"/>
      <c r="R820" s="95"/>
      <c r="S820" s="95"/>
    </row>
    <row r="821" spans="3:19" x14ac:dyDescent="0.25"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248"/>
      <c r="R821" s="95"/>
      <c r="S821" s="95"/>
    </row>
    <row r="822" spans="3:19" x14ac:dyDescent="0.25"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248"/>
      <c r="R822" s="95"/>
      <c r="S822" s="95"/>
    </row>
    <row r="823" spans="3:19" x14ac:dyDescent="0.25"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248"/>
      <c r="R823" s="95"/>
      <c r="S823" s="95"/>
    </row>
    <row r="824" spans="3:19" x14ac:dyDescent="0.25"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248"/>
      <c r="R824" s="95"/>
      <c r="S824" s="95"/>
    </row>
    <row r="825" spans="3:19" x14ac:dyDescent="0.25"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248"/>
      <c r="R825" s="95"/>
      <c r="S825" s="95"/>
    </row>
    <row r="826" spans="3:19" x14ac:dyDescent="0.25"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248"/>
      <c r="R826" s="95"/>
      <c r="S826" s="95"/>
    </row>
    <row r="827" spans="3:19" x14ac:dyDescent="0.25"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248"/>
      <c r="R827" s="95"/>
      <c r="S827" s="95"/>
    </row>
    <row r="828" spans="3:19" x14ac:dyDescent="0.25"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248"/>
      <c r="R828" s="95"/>
      <c r="S828" s="95"/>
    </row>
    <row r="829" spans="3:19" x14ac:dyDescent="0.25"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248"/>
      <c r="R829" s="95"/>
      <c r="S829" s="95"/>
    </row>
    <row r="830" spans="3:19" x14ac:dyDescent="0.25"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248"/>
      <c r="R830" s="95"/>
      <c r="S830" s="95"/>
    </row>
    <row r="831" spans="3:19" x14ac:dyDescent="0.25"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248"/>
      <c r="R831" s="95"/>
      <c r="S831" s="95"/>
    </row>
    <row r="832" spans="3:19" x14ac:dyDescent="0.25"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248"/>
      <c r="R832" s="95"/>
      <c r="S832" s="95"/>
    </row>
    <row r="833" spans="3:19" x14ac:dyDescent="0.25"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248"/>
      <c r="R833" s="95"/>
      <c r="S833" s="95"/>
    </row>
    <row r="834" spans="3:19" x14ac:dyDescent="0.25"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248"/>
      <c r="R834" s="95"/>
      <c r="S834" s="95"/>
    </row>
    <row r="835" spans="3:19" x14ac:dyDescent="0.25"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248"/>
      <c r="R835" s="95"/>
      <c r="S835" s="95"/>
    </row>
    <row r="836" spans="3:19" x14ac:dyDescent="0.25"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248"/>
      <c r="R836" s="95"/>
      <c r="S836" s="95"/>
    </row>
    <row r="837" spans="3:19" x14ac:dyDescent="0.25"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248"/>
      <c r="R837" s="95"/>
      <c r="S837" s="95"/>
    </row>
    <row r="838" spans="3:19" x14ac:dyDescent="0.25"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248"/>
      <c r="R838" s="95"/>
      <c r="S838" s="95"/>
    </row>
    <row r="839" spans="3:19" x14ac:dyDescent="0.25"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248"/>
      <c r="R839" s="95"/>
      <c r="S839" s="95"/>
    </row>
    <row r="840" spans="3:19" x14ac:dyDescent="0.25"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248"/>
      <c r="R840" s="95"/>
      <c r="S840" s="95"/>
    </row>
    <row r="841" spans="3:19" x14ac:dyDescent="0.25"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248"/>
      <c r="R841" s="95"/>
      <c r="S841" s="95"/>
    </row>
    <row r="842" spans="3:19" x14ac:dyDescent="0.25"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248"/>
      <c r="R842" s="95"/>
      <c r="S842" s="95"/>
    </row>
    <row r="843" spans="3:19" x14ac:dyDescent="0.25"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248"/>
      <c r="R843" s="95"/>
      <c r="S843" s="95"/>
    </row>
    <row r="844" spans="3:19" x14ac:dyDescent="0.25"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248"/>
      <c r="R844" s="95"/>
      <c r="S844" s="95"/>
    </row>
    <row r="845" spans="3:19" x14ac:dyDescent="0.25"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248"/>
      <c r="R845" s="95"/>
      <c r="S845" s="95"/>
    </row>
    <row r="846" spans="3:19" x14ac:dyDescent="0.25"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248"/>
      <c r="R846" s="95"/>
      <c r="S846" s="95"/>
    </row>
    <row r="847" spans="3:19" x14ac:dyDescent="0.25"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248"/>
      <c r="R847" s="95"/>
      <c r="S847" s="95"/>
    </row>
    <row r="848" spans="3:19" x14ac:dyDescent="0.25"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248"/>
      <c r="R848" s="95"/>
      <c r="S848" s="95"/>
    </row>
    <row r="849" spans="3:19" x14ac:dyDescent="0.25"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248"/>
      <c r="R849" s="95"/>
      <c r="S849" s="95"/>
    </row>
    <row r="850" spans="3:19" x14ac:dyDescent="0.25"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248"/>
      <c r="R850" s="95"/>
      <c r="S850" s="95"/>
    </row>
    <row r="851" spans="3:19" x14ac:dyDescent="0.25"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248"/>
      <c r="R851" s="95"/>
      <c r="S851" s="95"/>
    </row>
    <row r="852" spans="3:19" x14ac:dyDescent="0.25"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248"/>
      <c r="R852" s="95"/>
      <c r="S852" s="95"/>
    </row>
    <row r="853" spans="3:19" x14ac:dyDescent="0.25"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248"/>
      <c r="R853" s="95"/>
      <c r="S853" s="95"/>
    </row>
    <row r="854" spans="3:19" x14ac:dyDescent="0.25"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248"/>
      <c r="R854" s="95"/>
      <c r="S854" s="95"/>
    </row>
    <row r="855" spans="3:19" x14ac:dyDescent="0.25"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248"/>
      <c r="R855" s="95"/>
      <c r="S855" s="95"/>
    </row>
    <row r="856" spans="3:19" x14ac:dyDescent="0.25"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248"/>
      <c r="R856" s="95"/>
      <c r="S856" s="95"/>
    </row>
    <row r="857" spans="3:19" x14ac:dyDescent="0.25"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248"/>
      <c r="R857" s="95"/>
      <c r="S857" s="95"/>
    </row>
    <row r="858" spans="3:19" x14ac:dyDescent="0.25"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248"/>
      <c r="R858" s="95"/>
      <c r="S858" s="95"/>
    </row>
    <row r="859" spans="3:19" x14ac:dyDescent="0.25"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248"/>
      <c r="R859" s="95"/>
      <c r="S859" s="95"/>
    </row>
    <row r="860" spans="3:19" x14ac:dyDescent="0.25"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248"/>
      <c r="R860" s="95"/>
      <c r="S860" s="95"/>
    </row>
    <row r="861" spans="3:19" x14ac:dyDescent="0.25"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248"/>
      <c r="R861" s="95"/>
      <c r="S861" s="95"/>
    </row>
    <row r="862" spans="3:19" x14ac:dyDescent="0.25"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248"/>
      <c r="R862" s="95"/>
      <c r="S862" s="95"/>
    </row>
    <row r="863" spans="3:19" x14ac:dyDescent="0.25"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248"/>
      <c r="R863" s="95"/>
      <c r="S863" s="95"/>
    </row>
    <row r="864" spans="3:19" x14ac:dyDescent="0.25"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248"/>
      <c r="R864" s="95"/>
      <c r="S864" s="95"/>
    </row>
    <row r="865" spans="3:19" x14ac:dyDescent="0.25"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248"/>
      <c r="R865" s="95"/>
      <c r="S865" s="95"/>
    </row>
    <row r="866" spans="3:19" x14ac:dyDescent="0.25"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248"/>
      <c r="R866" s="95"/>
      <c r="S866" s="95"/>
    </row>
    <row r="867" spans="3:19" x14ac:dyDescent="0.25"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248"/>
      <c r="R867" s="95"/>
      <c r="S867" s="95"/>
    </row>
    <row r="868" spans="3:19" x14ac:dyDescent="0.25"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248"/>
      <c r="R868" s="95"/>
      <c r="S868" s="95"/>
    </row>
    <row r="869" spans="3:19" x14ac:dyDescent="0.25"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248"/>
      <c r="R869" s="95"/>
      <c r="S869" s="95"/>
    </row>
    <row r="870" spans="3:19" x14ac:dyDescent="0.25"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248"/>
      <c r="R870" s="95"/>
      <c r="S870" s="95"/>
    </row>
    <row r="871" spans="3:19" x14ac:dyDescent="0.25"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248"/>
      <c r="R871" s="95"/>
      <c r="S871" s="95"/>
    </row>
    <row r="872" spans="3:19" x14ac:dyDescent="0.25"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248"/>
      <c r="R872" s="95"/>
      <c r="S872" s="95"/>
    </row>
    <row r="873" spans="3:19" x14ac:dyDescent="0.25"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248"/>
      <c r="R873" s="95"/>
      <c r="S873" s="95"/>
    </row>
    <row r="874" spans="3:19" x14ac:dyDescent="0.25"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248"/>
      <c r="R874" s="95"/>
      <c r="S874" s="95"/>
    </row>
    <row r="875" spans="3:19" x14ac:dyDescent="0.25"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248"/>
      <c r="R875" s="95"/>
      <c r="S875" s="95"/>
    </row>
    <row r="876" spans="3:19" x14ac:dyDescent="0.25"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248"/>
      <c r="R876" s="95"/>
      <c r="S876" s="95"/>
    </row>
    <row r="877" spans="3:19" x14ac:dyDescent="0.25"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248"/>
      <c r="R877" s="95"/>
      <c r="S877" s="95"/>
    </row>
    <row r="878" spans="3:19" x14ac:dyDescent="0.25"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248"/>
      <c r="R878" s="95"/>
      <c r="S878" s="95"/>
    </row>
    <row r="879" spans="3:19" x14ac:dyDescent="0.25"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248"/>
      <c r="R879" s="95"/>
      <c r="S879" s="95"/>
    </row>
    <row r="880" spans="3:19" x14ac:dyDescent="0.25"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248"/>
      <c r="R880" s="95"/>
      <c r="S880" s="95"/>
    </row>
    <row r="881" spans="3:19" x14ac:dyDescent="0.25"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248"/>
      <c r="R881" s="95"/>
      <c r="S881" s="95"/>
    </row>
    <row r="882" spans="3:19" x14ac:dyDescent="0.25"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248"/>
      <c r="R882" s="95"/>
      <c r="S882" s="95"/>
    </row>
    <row r="883" spans="3:19" x14ac:dyDescent="0.25"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248"/>
      <c r="R883" s="95"/>
      <c r="S883" s="95"/>
    </row>
    <row r="884" spans="3:19" x14ac:dyDescent="0.25"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248"/>
      <c r="R884" s="95"/>
      <c r="S884" s="95"/>
    </row>
    <row r="885" spans="3:19" x14ac:dyDescent="0.25"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248"/>
      <c r="R885" s="95"/>
      <c r="S885" s="95"/>
    </row>
    <row r="886" spans="3:19" x14ac:dyDescent="0.25"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248"/>
      <c r="R886" s="95"/>
      <c r="S886" s="95"/>
    </row>
    <row r="887" spans="3:19" x14ac:dyDescent="0.25"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248"/>
      <c r="R887" s="95"/>
      <c r="S887" s="95"/>
    </row>
    <row r="888" spans="3:19" x14ac:dyDescent="0.25"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248"/>
      <c r="R888" s="95"/>
      <c r="S888" s="95"/>
    </row>
    <row r="889" spans="3:19" x14ac:dyDescent="0.25"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248"/>
      <c r="R889" s="95"/>
      <c r="S889" s="95"/>
    </row>
    <row r="890" spans="3:19" x14ac:dyDescent="0.25"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248"/>
      <c r="R890" s="95"/>
      <c r="S890" s="95"/>
    </row>
    <row r="891" spans="3:19" x14ac:dyDescent="0.25"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248"/>
      <c r="R891" s="95"/>
      <c r="S891" s="95"/>
    </row>
    <row r="892" spans="3:19" x14ac:dyDescent="0.25"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248"/>
      <c r="R892" s="95"/>
      <c r="S892" s="95"/>
    </row>
    <row r="893" spans="3:19" x14ac:dyDescent="0.25"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248"/>
      <c r="R893" s="95"/>
      <c r="S893" s="95"/>
    </row>
    <row r="894" spans="3:19" x14ac:dyDescent="0.25"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248"/>
      <c r="R894" s="95"/>
      <c r="S894" s="95"/>
    </row>
    <row r="895" spans="3:19" x14ac:dyDescent="0.25"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248"/>
      <c r="R895" s="95"/>
      <c r="S895" s="95"/>
    </row>
    <row r="896" spans="3:19" x14ac:dyDescent="0.25"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248"/>
      <c r="R896" s="95"/>
      <c r="S896" s="95"/>
    </row>
    <row r="897" spans="3:19" x14ac:dyDescent="0.25"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248"/>
      <c r="R897" s="95"/>
      <c r="S897" s="95"/>
    </row>
    <row r="898" spans="3:19" x14ac:dyDescent="0.25"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248"/>
      <c r="R898" s="95"/>
      <c r="S898" s="95"/>
    </row>
    <row r="899" spans="3:19" x14ac:dyDescent="0.25"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248"/>
      <c r="R899" s="95"/>
      <c r="S899" s="95"/>
    </row>
    <row r="900" spans="3:19" x14ac:dyDescent="0.25"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248"/>
      <c r="R900" s="95"/>
      <c r="S900" s="95"/>
    </row>
    <row r="901" spans="3:19" x14ac:dyDescent="0.25"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248"/>
      <c r="R901" s="95"/>
      <c r="S901" s="95"/>
    </row>
    <row r="902" spans="3:19" x14ac:dyDescent="0.25"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248"/>
      <c r="R902" s="95"/>
      <c r="S902" s="95"/>
    </row>
    <row r="903" spans="3:19" x14ac:dyDescent="0.25"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248"/>
      <c r="R903" s="95"/>
      <c r="S903" s="95"/>
    </row>
    <row r="904" spans="3:19" x14ac:dyDescent="0.25"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248"/>
      <c r="R904" s="95"/>
      <c r="S904" s="95"/>
    </row>
    <row r="905" spans="3:19" x14ac:dyDescent="0.25"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248"/>
      <c r="R905" s="95"/>
      <c r="S905" s="95"/>
    </row>
    <row r="906" spans="3:19" x14ac:dyDescent="0.25"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248"/>
      <c r="R906" s="95"/>
      <c r="S906" s="95"/>
    </row>
    <row r="907" spans="3:19" x14ac:dyDescent="0.25"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248"/>
      <c r="R907" s="95"/>
      <c r="S907" s="95"/>
    </row>
    <row r="908" spans="3:19" x14ac:dyDescent="0.25"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248"/>
      <c r="R908" s="95"/>
      <c r="S908" s="95"/>
    </row>
    <row r="909" spans="3:19" x14ac:dyDescent="0.25"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248"/>
      <c r="R909" s="95"/>
      <c r="S909" s="95"/>
    </row>
    <row r="910" spans="3:19" x14ac:dyDescent="0.25"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248"/>
      <c r="R910" s="95"/>
      <c r="S910" s="95"/>
    </row>
    <row r="911" spans="3:19" x14ac:dyDescent="0.25"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248"/>
      <c r="R911" s="95"/>
      <c r="S911" s="95"/>
    </row>
    <row r="912" spans="3:19" x14ac:dyDescent="0.25"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248"/>
      <c r="R912" s="95"/>
      <c r="S912" s="95"/>
    </row>
    <row r="913" spans="3:19" x14ac:dyDescent="0.25"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248"/>
      <c r="R913" s="95"/>
      <c r="S913" s="95"/>
    </row>
    <row r="914" spans="3:19" x14ac:dyDescent="0.25"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248"/>
      <c r="R914" s="95"/>
      <c r="S914" s="95"/>
    </row>
    <row r="915" spans="3:19" x14ac:dyDescent="0.25"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248"/>
      <c r="R915" s="95"/>
      <c r="S915" s="95"/>
    </row>
    <row r="916" spans="3:19" x14ac:dyDescent="0.25"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248"/>
      <c r="R916" s="95"/>
      <c r="S916" s="95"/>
    </row>
    <row r="917" spans="3:19" x14ac:dyDescent="0.25"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248"/>
      <c r="R917" s="95"/>
      <c r="S917" s="95"/>
    </row>
    <row r="918" spans="3:19" x14ac:dyDescent="0.25"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248"/>
      <c r="R918" s="95"/>
      <c r="S918" s="95"/>
    </row>
    <row r="919" spans="3:19" x14ac:dyDescent="0.25"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248"/>
      <c r="R919" s="95"/>
      <c r="S919" s="95"/>
    </row>
    <row r="920" spans="3:19" x14ac:dyDescent="0.25"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248"/>
      <c r="R920" s="95"/>
      <c r="S920" s="95"/>
    </row>
    <row r="921" spans="3:19" x14ac:dyDescent="0.25"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248"/>
      <c r="R921" s="95"/>
      <c r="S921" s="95"/>
    </row>
    <row r="922" spans="3:19" x14ac:dyDescent="0.25"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248"/>
      <c r="R922" s="95"/>
      <c r="S922" s="95"/>
    </row>
    <row r="923" spans="3:19" x14ac:dyDescent="0.25"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248"/>
      <c r="R923" s="95"/>
      <c r="S923" s="95"/>
    </row>
    <row r="924" spans="3:19" x14ac:dyDescent="0.25"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248"/>
      <c r="R924" s="95"/>
      <c r="S924" s="95"/>
    </row>
    <row r="925" spans="3:19" x14ac:dyDescent="0.25"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248"/>
      <c r="R925" s="95"/>
      <c r="S925" s="95"/>
    </row>
    <row r="926" spans="3:19" x14ac:dyDescent="0.25"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248"/>
      <c r="R926" s="95"/>
      <c r="S926" s="95"/>
    </row>
    <row r="927" spans="3:19" x14ac:dyDescent="0.25"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248"/>
      <c r="R927" s="95"/>
      <c r="S927" s="95"/>
    </row>
    <row r="928" spans="3:19" x14ac:dyDescent="0.25"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248"/>
      <c r="R928" s="95"/>
      <c r="S928" s="95"/>
    </row>
    <row r="929" spans="3:19" x14ac:dyDescent="0.25"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248"/>
      <c r="R929" s="95"/>
      <c r="S929" s="95"/>
    </row>
    <row r="930" spans="3:19" x14ac:dyDescent="0.25"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248"/>
      <c r="R930" s="95"/>
      <c r="S930" s="95"/>
    </row>
    <row r="931" spans="3:19" x14ac:dyDescent="0.25"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248"/>
      <c r="R931" s="95"/>
      <c r="S931" s="95"/>
    </row>
    <row r="932" spans="3:19" x14ac:dyDescent="0.25"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248"/>
      <c r="R932" s="95"/>
      <c r="S932" s="95"/>
    </row>
    <row r="933" spans="3:19" x14ac:dyDescent="0.25"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248"/>
      <c r="R933" s="95"/>
      <c r="S933" s="95"/>
    </row>
    <row r="934" spans="3:19" x14ac:dyDescent="0.25"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248"/>
      <c r="R934" s="95"/>
      <c r="S934" s="95"/>
    </row>
    <row r="935" spans="3:19" x14ac:dyDescent="0.25"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248"/>
      <c r="R935" s="95"/>
      <c r="S935" s="95"/>
    </row>
    <row r="936" spans="3:19" x14ac:dyDescent="0.25"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248"/>
      <c r="R936" s="95"/>
      <c r="S936" s="95"/>
    </row>
    <row r="937" spans="3:19" x14ac:dyDescent="0.25"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248"/>
      <c r="R937" s="95"/>
      <c r="S937" s="95"/>
    </row>
    <row r="938" spans="3:19" x14ac:dyDescent="0.25"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248"/>
      <c r="R938" s="95"/>
      <c r="S938" s="95"/>
    </row>
    <row r="939" spans="3:19" x14ac:dyDescent="0.25"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248"/>
      <c r="R939" s="95"/>
      <c r="S939" s="95"/>
    </row>
    <row r="940" spans="3:19" x14ac:dyDescent="0.25"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248"/>
      <c r="R940" s="95"/>
      <c r="S940" s="95"/>
    </row>
    <row r="941" spans="3:19" x14ac:dyDescent="0.25"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248"/>
      <c r="R941" s="95"/>
      <c r="S941" s="95"/>
    </row>
    <row r="942" spans="3:19" x14ac:dyDescent="0.25"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248"/>
      <c r="R942" s="95"/>
      <c r="S942" s="95"/>
    </row>
    <row r="943" spans="3:19" x14ac:dyDescent="0.25"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248"/>
      <c r="R943" s="95"/>
      <c r="S943" s="95"/>
    </row>
    <row r="944" spans="3:19" x14ac:dyDescent="0.25"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248"/>
      <c r="R944" s="95"/>
      <c r="S944" s="95"/>
    </row>
    <row r="945" spans="3:19" x14ac:dyDescent="0.25"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248"/>
      <c r="R945" s="95"/>
      <c r="S945" s="95"/>
    </row>
    <row r="946" spans="3:19" x14ac:dyDescent="0.25"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248"/>
      <c r="R946" s="95"/>
      <c r="S946" s="95"/>
    </row>
    <row r="947" spans="3:19" x14ac:dyDescent="0.25"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248"/>
      <c r="R947" s="95"/>
      <c r="S947" s="95"/>
    </row>
    <row r="948" spans="3:19" x14ac:dyDescent="0.25"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248"/>
      <c r="R948" s="95"/>
      <c r="S948" s="95"/>
    </row>
    <row r="949" spans="3:19" x14ac:dyDescent="0.25"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248"/>
      <c r="R949" s="95"/>
      <c r="S949" s="95"/>
    </row>
    <row r="950" spans="3:19" x14ac:dyDescent="0.25"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248"/>
      <c r="R950" s="95"/>
      <c r="S950" s="95"/>
    </row>
    <row r="951" spans="3:19" x14ac:dyDescent="0.25"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248"/>
      <c r="R951" s="95"/>
      <c r="S951" s="95"/>
    </row>
    <row r="952" spans="3:19" x14ac:dyDescent="0.25"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248"/>
      <c r="R952" s="95"/>
      <c r="S952" s="95"/>
    </row>
    <row r="953" spans="3:19" x14ac:dyDescent="0.25"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248"/>
      <c r="R953" s="95"/>
      <c r="S953" s="95"/>
    </row>
    <row r="954" spans="3:19" x14ac:dyDescent="0.25"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248"/>
      <c r="R954" s="95"/>
      <c r="S954" s="95"/>
    </row>
    <row r="955" spans="3:19" x14ac:dyDescent="0.25"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248"/>
      <c r="R955" s="95"/>
      <c r="S955" s="95"/>
    </row>
    <row r="956" spans="3:19" x14ac:dyDescent="0.25"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248"/>
      <c r="R956" s="95"/>
      <c r="S956" s="95"/>
    </row>
    <row r="957" spans="3:19" x14ac:dyDescent="0.25"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248"/>
      <c r="R957" s="95"/>
      <c r="S957" s="95"/>
    </row>
    <row r="958" spans="3:19" x14ac:dyDescent="0.25"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248"/>
      <c r="R958" s="95"/>
      <c r="S958" s="95"/>
    </row>
    <row r="959" spans="3:19" x14ac:dyDescent="0.25"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248"/>
      <c r="R959" s="95"/>
      <c r="S959" s="95"/>
    </row>
    <row r="960" spans="3:19" x14ac:dyDescent="0.25"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248"/>
      <c r="R960" s="95"/>
      <c r="S960" s="95"/>
    </row>
    <row r="961" spans="3:19" x14ac:dyDescent="0.25"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248"/>
      <c r="R961" s="95"/>
      <c r="S961" s="95"/>
    </row>
    <row r="962" spans="3:19" x14ac:dyDescent="0.25"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248"/>
      <c r="R962" s="95"/>
      <c r="S962" s="95"/>
    </row>
    <row r="963" spans="3:19" x14ac:dyDescent="0.25"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248"/>
      <c r="R963" s="95"/>
      <c r="S963" s="95"/>
    </row>
    <row r="964" spans="3:19" x14ac:dyDescent="0.25"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248"/>
      <c r="R964" s="95"/>
      <c r="S964" s="95"/>
    </row>
    <row r="965" spans="3:19" x14ac:dyDescent="0.25"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248"/>
      <c r="R965" s="95"/>
      <c r="S965" s="95"/>
    </row>
    <row r="966" spans="3:19" x14ac:dyDescent="0.25"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248"/>
      <c r="R966" s="95"/>
      <c r="S966" s="95"/>
    </row>
    <row r="967" spans="3:19" x14ac:dyDescent="0.25"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248"/>
      <c r="R967" s="95"/>
      <c r="S967" s="95"/>
    </row>
    <row r="968" spans="3:19" x14ac:dyDescent="0.25"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248"/>
      <c r="R968" s="95"/>
      <c r="S968" s="95"/>
    </row>
    <row r="969" spans="3:19" x14ac:dyDescent="0.25"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248"/>
      <c r="R969" s="95"/>
      <c r="S969" s="95"/>
    </row>
    <row r="970" spans="3:19" x14ac:dyDescent="0.25"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248"/>
      <c r="R970" s="95"/>
      <c r="S970" s="95"/>
    </row>
    <row r="971" spans="3:19" x14ac:dyDescent="0.25"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248"/>
      <c r="R971" s="95"/>
      <c r="S971" s="95"/>
    </row>
    <row r="972" spans="3:19" x14ac:dyDescent="0.25"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248"/>
      <c r="R972" s="95"/>
      <c r="S972" s="95"/>
    </row>
    <row r="973" spans="3:19" x14ac:dyDescent="0.25"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248"/>
      <c r="R973" s="95"/>
      <c r="S973" s="95"/>
    </row>
    <row r="974" spans="3:19" x14ac:dyDescent="0.25"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248"/>
      <c r="R974" s="95"/>
      <c r="S974" s="95"/>
    </row>
    <row r="975" spans="3:19" x14ac:dyDescent="0.25"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248"/>
      <c r="R975" s="95"/>
      <c r="S975" s="95"/>
    </row>
    <row r="976" spans="3:19" x14ac:dyDescent="0.25"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248"/>
      <c r="R976" s="95"/>
      <c r="S976" s="95"/>
    </row>
    <row r="977" spans="3:19" x14ac:dyDescent="0.25"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248"/>
      <c r="R977" s="95"/>
      <c r="S977" s="95"/>
    </row>
    <row r="978" spans="3:19" x14ac:dyDescent="0.25"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248"/>
      <c r="R978" s="95"/>
      <c r="S978" s="95"/>
    </row>
    <row r="979" spans="3:19" x14ac:dyDescent="0.25"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248"/>
      <c r="R979" s="95"/>
      <c r="S979" s="95"/>
    </row>
    <row r="980" spans="3:19" x14ac:dyDescent="0.25"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248"/>
      <c r="R980" s="95"/>
      <c r="S980" s="95"/>
    </row>
    <row r="981" spans="3:19" x14ac:dyDescent="0.25"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248"/>
      <c r="R981" s="95"/>
      <c r="S981" s="95"/>
    </row>
    <row r="982" spans="3:19" x14ac:dyDescent="0.25"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248"/>
      <c r="R982" s="95"/>
      <c r="S982" s="95"/>
    </row>
    <row r="983" spans="3:19" x14ac:dyDescent="0.25"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248"/>
      <c r="R983" s="95"/>
      <c r="S983" s="95"/>
    </row>
    <row r="984" spans="3:19" x14ac:dyDescent="0.25"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248"/>
      <c r="R984" s="95"/>
      <c r="S984" s="95"/>
    </row>
    <row r="985" spans="3:19" x14ac:dyDescent="0.25"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248"/>
      <c r="R985" s="95"/>
      <c r="S985" s="95"/>
    </row>
    <row r="986" spans="3:19" x14ac:dyDescent="0.25"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248"/>
      <c r="R986" s="95"/>
      <c r="S986" s="95"/>
    </row>
    <row r="987" spans="3:19" x14ac:dyDescent="0.25"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248"/>
      <c r="R987" s="95"/>
      <c r="S987" s="95"/>
    </row>
    <row r="988" spans="3:19" x14ac:dyDescent="0.25"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248"/>
      <c r="R988" s="95"/>
      <c r="S988" s="95"/>
    </row>
    <row r="989" spans="3:19" x14ac:dyDescent="0.25"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248"/>
      <c r="R989" s="95"/>
      <c r="S989" s="95"/>
    </row>
    <row r="990" spans="3:19" x14ac:dyDescent="0.25"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248"/>
      <c r="R990" s="95"/>
      <c r="S990" s="95"/>
    </row>
    <row r="991" spans="3:19" x14ac:dyDescent="0.25"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248"/>
      <c r="R991" s="95"/>
      <c r="S991" s="95"/>
    </row>
    <row r="992" spans="3:19" x14ac:dyDescent="0.25"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248"/>
      <c r="R992" s="95"/>
      <c r="S992" s="95"/>
    </row>
    <row r="993" spans="3:19" x14ac:dyDescent="0.25"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248"/>
      <c r="R993" s="95"/>
      <c r="S993" s="95"/>
    </row>
    <row r="994" spans="3:19" x14ac:dyDescent="0.25"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248"/>
      <c r="R994" s="95"/>
      <c r="S994" s="95"/>
    </row>
    <row r="995" spans="3:19" x14ac:dyDescent="0.25"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248"/>
      <c r="R995" s="95"/>
      <c r="S995" s="95"/>
    </row>
    <row r="996" spans="3:19" x14ac:dyDescent="0.25"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248"/>
      <c r="R996" s="95"/>
      <c r="S996" s="95"/>
    </row>
    <row r="997" spans="3:19" x14ac:dyDescent="0.25"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248"/>
      <c r="R997" s="95"/>
      <c r="S997" s="95"/>
    </row>
    <row r="998" spans="3:19" x14ac:dyDescent="0.25"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248"/>
      <c r="R998" s="95"/>
      <c r="S998" s="95"/>
    </row>
    <row r="999" spans="3:19" x14ac:dyDescent="0.25"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248"/>
      <c r="R999" s="95"/>
      <c r="S999" s="95"/>
    </row>
    <row r="1000" spans="3:19" x14ac:dyDescent="0.25"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248"/>
      <c r="R1000" s="95"/>
      <c r="S1000" s="95"/>
    </row>
    <row r="1001" spans="3:19" x14ac:dyDescent="0.25"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248"/>
      <c r="R1001" s="95"/>
      <c r="S1001" s="95"/>
    </row>
    <row r="1002" spans="3:19" x14ac:dyDescent="0.25"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248"/>
      <c r="R1002" s="95"/>
      <c r="S1002" s="95"/>
    </row>
    <row r="1003" spans="3:19" x14ac:dyDescent="0.25"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248"/>
      <c r="R1003" s="95"/>
      <c r="S1003" s="95"/>
    </row>
    <row r="1004" spans="3:19" x14ac:dyDescent="0.25"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248"/>
      <c r="R1004" s="95"/>
      <c r="S1004" s="95"/>
    </row>
    <row r="1005" spans="3:19" x14ac:dyDescent="0.25"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248"/>
      <c r="R1005" s="95"/>
      <c r="S1005" s="95"/>
    </row>
    <row r="1006" spans="3:19" x14ac:dyDescent="0.25"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248"/>
      <c r="R1006" s="95"/>
      <c r="S1006" s="95"/>
    </row>
    <row r="1007" spans="3:19" x14ac:dyDescent="0.25"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248"/>
      <c r="R1007" s="95"/>
      <c r="S1007" s="95"/>
    </row>
    <row r="1008" spans="3:19" x14ac:dyDescent="0.25"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248"/>
      <c r="R1008" s="95"/>
      <c r="S1008" s="95"/>
    </row>
    <row r="1009" spans="3:19" x14ac:dyDescent="0.25"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248"/>
      <c r="R1009" s="95"/>
      <c r="S1009" s="95"/>
    </row>
    <row r="1010" spans="3:19" x14ac:dyDescent="0.25"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248"/>
      <c r="R1010" s="95"/>
      <c r="S1010" s="95"/>
    </row>
    <row r="1011" spans="3:19" x14ac:dyDescent="0.25"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248"/>
      <c r="R1011" s="95"/>
      <c r="S1011" s="95"/>
    </row>
    <row r="1012" spans="3:19" x14ac:dyDescent="0.25"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248"/>
      <c r="R1012" s="95"/>
      <c r="S1012" s="95"/>
    </row>
    <row r="1013" spans="3:19" x14ac:dyDescent="0.25"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248"/>
      <c r="R1013" s="95"/>
      <c r="S1013" s="95"/>
    </row>
    <row r="1014" spans="3:19" x14ac:dyDescent="0.25"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248"/>
      <c r="R1014" s="95"/>
      <c r="S1014" s="95"/>
    </row>
    <row r="1015" spans="3:19" x14ac:dyDescent="0.25"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248"/>
      <c r="R1015" s="95"/>
      <c r="S1015" s="95"/>
    </row>
    <row r="1016" spans="3:19" x14ac:dyDescent="0.25"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248"/>
      <c r="R1016" s="95"/>
      <c r="S1016" s="95"/>
    </row>
    <row r="1017" spans="3:19" x14ac:dyDescent="0.25"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248"/>
      <c r="R1017" s="95"/>
      <c r="S1017" s="95"/>
    </row>
    <row r="1018" spans="3:19" x14ac:dyDescent="0.25"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248"/>
      <c r="R1018" s="95"/>
      <c r="S1018" s="95"/>
    </row>
    <row r="1019" spans="3:19" x14ac:dyDescent="0.25"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248"/>
      <c r="R1019" s="95"/>
      <c r="S1019" s="95"/>
    </row>
    <row r="1020" spans="3:19" x14ac:dyDescent="0.25"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248"/>
      <c r="R1020" s="95"/>
      <c r="S1020" s="95"/>
    </row>
    <row r="1021" spans="3:19" x14ac:dyDescent="0.25"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248"/>
      <c r="R1021" s="95"/>
      <c r="S1021" s="95"/>
    </row>
    <row r="1022" spans="3:19" x14ac:dyDescent="0.25"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248"/>
      <c r="R1022" s="95"/>
      <c r="S1022" s="95"/>
    </row>
    <row r="1023" spans="3:19" x14ac:dyDescent="0.25"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248"/>
      <c r="R1023" s="95"/>
      <c r="S1023" s="95"/>
    </row>
    <row r="1024" spans="3:19" x14ac:dyDescent="0.25"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248"/>
      <c r="R1024" s="95"/>
      <c r="S1024" s="95"/>
    </row>
    <row r="1025" spans="3:19" x14ac:dyDescent="0.25"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248"/>
      <c r="R1025" s="95"/>
      <c r="S1025" s="95"/>
    </row>
    <row r="1026" spans="3:19" x14ac:dyDescent="0.25"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248"/>
      <c r="R1026" s="95"/>
      <c r="S1026" s="95"/>
    </row>
    <row r="1027" spans="3:19" x14ac:dyDescent="0.25"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248"/>
      <c r="R1027" s="95"/>
      <c r="S1027" s="95"/>
    </row>
    <row r="1028" spans="3:19" x14ac:dyDescent="0.25"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248"/>
      <c r="R1028" s="95"/>
      <c r="S1028" s="95"/>
    </row>
    <row r="1029" spans="3:19" x14ac:dyDescent="0.25"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248"/>
      <c r="R1029" s="95"/>
      <c r="S1029" s="95"/>
    </row>
    <row r="1030" spans="3:19" x14ac:dyDescent="0.25"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248"/>
      <c r="R1030" s="95"/>
      <c r="S1030" s="95"/>
    </row>
    <row r="1031" spans="3:19" x14ac:dyDescent="0.25"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248"/>
      <c r="R1031" s="95"/>
      <c r="S1031" s="95"/>
    </row>
    <row r="1032" spans="3:19" x14ac:dyDescent="0.25"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248"/>
      <c r="R1032" s="95"/>
      <c r="S1032" s="95"/>
    </row>
    <row r="1033" spans="3:19" x14ac:dyDescent="0.25"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248"/>
      <c r="R1033" s="95"/>
      <c r="S1033" s="95"/>
    </row>
    <row r="1034" spans="3:19" x14ac:dyDescent="0.25"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248"/>
      <c r="R1034" s="95"/>
      <c r="S1034" s="95"/>
    </row>
    <row r="1035" spans="3:19" x14ac:dyDescent="0.25"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248"/>
      <c r="R1035" s="95"/>
      <c r="S1035" s="95"/>
    </row>
    <row r="1036" spans="3:19" x14ac:dyDescent="0.25"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248"/>
      <c r="R1036" s="95"/>
      <c r="S1036" s="95"/>
    </row>
    <row r="1037" spans="3:19" x14ac:dyDescent="0.25"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248"/>
      <c r="R1037" s="95"/>
      <c r="S1037" s="95"/>
    </row>
    <row r="1038" spans="3:19" x14ac:dyDescent="0.25"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248"/>
      <c r="R1038" s="95"/>
      <c r="S1038" s="95"/>
    </row>
    <row r="1039" spans="3:19" x14ac:dyDescent="0.25"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248"/>
      <c r="R1039" s="95"/>
      <c r="S1039" s="95"/>
    </row>
    <row r="1040" spans="3:19" x14ac:dyDescent="0.25"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248"/>
      <c r="R1040" s="95"/>
      <c r="S1040" s="95"/>
    </row>
    <row r="1041" spans="3:19" x14ac:dyDescent="0.25"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248"/>
      <c r="R1041" s="95"/>
      <c r="S1041" s="95"/>
    </row>
    <row r="1042" spans="3:19" x14ac:dyDescent="0.25"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248"/>
      <c r="R1042" s="95"/>
      <c r="S1042" s="95"/>
    </row>
    <row r="1043" spans="3:19" x14ac:dyDescent="0.25"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248"/>
      <c r="R1043" s="95"/>
      <c r="S1043" s="95"/>
    </row>
    <row r="1044" spans="3:19" x14ac:dyDescent="0.25"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248"/>
      <c r="R1044" s="95"/>
      <c r="S1044" s="95"/>
    </row>
    <row r="1045" spans="3:19" x14ac:dyDescent="0.25"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248"/>
      <c r="R1045" s="95"/>
      <c r="S1045" s="95"/>
    </row>
    <row r="1046" spans="3:19" x14ac:dyDescent="0.25"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248"/>
      <c r="R1046" s="95"/>
      <c r="S1046" s="95"/>
    </row>
    <row r="1047" spans="3:19" x14ac:dyDescent="0.25"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248"/>
      <c r="R1047" s="95"/>
      <c r="S1047" s="95"/>
    </row>
    <row r="1048" spans="3:19" x14ac:dyDescent="0.25"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248"/>
      <c r="R1048" s="95"/>
      <c r="S1048" s="95"/>
    </row>
    <row r="1049" spans="3:19" x14ac:dyDescent="0.25"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248"/>
      <c r="R1049" s="95"/>
      <c r="S1049" s="95"/>
    </row>
    <row r="1050" spans="3:19" x14ac:dyDescent="0.25"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248"/>
      <c r="R1050" s="95"/>
      <c r="S1050" s="95"/>
    </row>
    <row r="1051" spans="3:19" x14ac:dyDescent="0.25"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248"/>
      <c r="R1051" s="95"/>
      <c r="S1051" s="95"/>
    </row>
    <row r="1052" spans="3:19" x14ac:dyDescent="0.25"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248"/>
      <c r="R1052" s="95"/>
      <c r="S1052" s="95"/>
    </row>
    <row r="1053" spans="3:19" x14ac:dyDescent="0.25"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248"/>
      <c r="R1053" s="95"/>
      <c r="S1053" s="95"/>
    </row>
    <row r="1054" spans="3:19" x14ac:dyDescent="0.25"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248"/>
      <c r="R1054" s="95"/>
      <c r="S1054" s="95"/>
    </row>
    <row r="1055" spans="3:19" x14ac:dyDescent="0.25"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248"/>
      <c r="R1055" s="95"/>
      <c r="S1055" s="95"/>
    </row>
    <row r="1056" spans="3:19" x14ac:dyDescent="0.25"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248"/>
      <c r="R1056" s="95"/>
      <c r="S1056" s="95"/>
    </row>
    <row r="1057" spans="3:19" x14ac:dyDescent="0.25"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248"/>
      <c r="R1057" s="95"/>
      <c r="S1057" s="95"/>
    </row>
    <row r="1058" spans="3:19" x14ac:dyDescent="0.25"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248"/>
      <c r="R1058" s="95"/>
      <c r="S1058" s="95"/>
    </row>
    <row r="1059" spans="3:19" x14ac:dyDescent="0.25"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248"/>
      <c r="R1059" s="95"/>
      <c r="S1059" s="95"/>
    </row>
    <row r="1060" spans="3:19" x14ac:dyDescent="0.25"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248"/>
      <c r="R1060" s="95"/>
      <c r="S1060" s="95"/>
    </row>
    <row r="1061" spans="3:19" x14ac:dyDescent="0.25"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248"/>
      <c r="R1061" s="95"/>
      <c r="S1061" s="95"/>
    </row>
    <row r="1062" spans="3:19" x14ac:dyDescent="0.25"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248"/>
      <c r="R1062" s="95"/>
      <c r="S1062" s="95"/>
    </row>
    <row r="1063" spans="3:19" x14ac:dyDescent="0.25"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248"/>
      <c r="R1063" s="95"/>
      <c r="S1063" s="95"/>
    </row>
    <row r="1064" spans="3:19" x14ac:dyDescent="0.25"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248"/>
      <c r="R1064" s="95"/>
      <c r="S1064" s="95"/>
    </row>
    <row r="1065" spans="3:19" x14ac:dyDescent="0.25"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248"/>
      <c r="R1065" s="95"/>
      <c r="S1065" s="95"/>
    </row>
    <row r="1066" spans="3:19" x14ac:dyDescent="0.25"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248"/>
      <c r="R1066" s="95"/>
      <c r="S1066" s="95"/>
    </row>
    <row r="1067" spans="3:19" x14ac:dyDescent="0.25"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248"/>
      <c r="R1067" s="95"/>
      <c r="S1067" s="95"/>
    </row>
    <row r="1068" spans="3:19" x14ac:dyDescent="0.25"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248"/>
      <c r="R1068" s="95"/>
      <c r="S1068" s="95"/>
    </row>
    <row r="1069" spans="3:19" x14ac:dyDescent="0.25"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248"/>
      <c r="R1069" s="95"/>
      <c r="S1069" s="95"/>
    </row>
    <row r="1070" spans="3:19" x14ac:dyDescent="0.25"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248"/>
      <c r="R1070" s="95"/>
      <c r="S1070" s="95"/>
    </row>
    <row r="1071" spans="3:19" x14ac:dyDescent="0.25"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248"/>
      <c r="R1071" s="95"/>
      <c r="S1071" s="95"/>
    </row>
    <row r="1072" spans="3:19" x14ac:dyDescent="0.25">
      <c r="C1072" s="95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248"/>
      <c r="R1072" s="95"/>
      <c r="S1072" s="95"/>
    </row>
    <row r="1073" spans="3:19" x14ac:dyDescent="0.25">
      <c r="C1073" s="95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248"/>
      <c r="R1073" s="95"/>
      <c r="S1073" s="95"/>
    </row>
    <row r="1074" spans="3:19" x14ac:dyDescent="0.25">
      <c r="C1074" s="95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248"/>
      <c r="R1074" s="95"/>
      <c r="S1074" s="95"/>
    </row>
    <row r="1075" spans="3:19" x14ac:dyDescent="0.25">
      <c r="C1075" s="95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248"/>
      <c r="R1075" s="95"/>
      <c r="S1075" s="95"/>
    </row>
    <row r="1076" spans="3:19" x14ac:dyDescent="0.25">
      <c r="C1076" s="95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248"/>
      <c r="R1076" s="95"/>
      <c r="S1076" s="95"/>
    </row>
    <row r="1077" spans="3:19" x14ac:dyDescent="0.25">
      <c r="C1077" s="95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248"/>
      <c r="R1077" s="95"/>
      <c r="S1077" s="95"/>
    </row>
    <row r="1078" spans="3:19" x14ac:dyDescent="0.25">
      <c r="C1078" s="95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248"/>
      <c r="R1078" s="95"/>
      <c r="S1078" s="95"/>
    </row>
    <row r="1079" spans="3:19" x14ac:dyDescent="0.25">
      <c r="C1079" s="95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248"/>
      <c r="R1079" s="95"/>
      <c r="S1079" s="95"/>
    </row>
    <row r="1080" spans="3:19" x14ac:dyDescent="0.25">
      <c r="C1080" s="95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248"/>
      <c r="R1080" s="95"/>
      <c r="S1080" s="95"/>
    </row>
    <row r="1081" spans="3:19" x14ac:dyDescent="0.25">
      <c r="C1081" s="95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248"/>
      <c r="R1081" s="95"/>
      <c r="S1081" s="95"/>
    </row>
    <row r="1082" spans="3:19" x14ac:dyDescent="0.25">
      <c r="C1082" s="95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248"/>
      <c r="R1082" s="95"/>
      <c r="S1082" s="95"/>
    </row>
    <row r="1083" spans="3:19" x14ac:dyDescent="0.25">
      <c r="C1083" s="95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248"/>
      <c r="R1083" s="95"/>
      <c r="S1083" s="95"/>
    </row>
    <row r="1084" spans="3:19" x14ac:dyDescent="0.25">
      <c r="C1084" s="95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248"/>
      <c r="R1084" s="95"/>
      <c r="S1084" s="95"/>
    </row>
    <row r="1085" spans="3:19" x14ac:dyDescent="0.25">
      <c r="C1085" s="95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248"/>
      <c r="R1085" s="95"/>
      <c r="S1085" s="95"/>
    </row>
    <row r="1086" spans="3:19" x14ac:dyDescent="0.25">
      <c r="C1086" s="95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248"/>
      <c r="R1086" s="95"/>
      <c r="S1086" s="95"/>
    </row>
    <row r="1087" spans="3:19" x14ac:dyDescent="0.25">
      <c r="C1087" s="95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248"/>
      <c r="R1087" s="95"/>
      <c r="S1087" s="95"/>
    </row>
    <row r="1088" spans="3:19" x14ac:dyDescent="0.25">
      <c r="C1088" s="95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248"/>
      <c r="R1088" s="95"/>
      <c r="S1088" s="95"/>
    </row>
    <row r="1089" spans="3:19" x14ac:dyDescent="0.25">
      <c r="C1089" s="95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248"/>
      <c r="R1089" s="95"/>
      <c r="S1089" s="95"/>
    </row>
    <row r="1090" spans="3:19" x14ac:dyDescent="0.25">
      <c r="C1090" s="95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248"/>
      <c r="R1090" s="95"/>
      <c r="S1090" s="95"/>
    </row>
    <row r="1091" spans="3:19" x14ac:dyDescent="0.25">
      <c r="C1091" s="95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248"/>
      <c r="R1091" s="95"/>
      <c r="S1091" s="95"/>
    </row>
    <row r="1092" spans="3:19" x14ac:dyDescent="0.25">
      <c r="C1092" s="95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248"/>
      <c r="R1092" s="95"/>
      <c r="S1092" s="95"/>
    </row>
    <row r="1093" spans="3:19" x14ac:dyDescent="0.25">
      <c r="C1093" s="95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248"/>
      <c r="R1093" s="95"/>
      <c r="S1093" s="95"/>
    </row>
    <row r="1094" spans="3:19" x14ac:dyDescent="0.25">
      <c r="C1094" s="95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248"/>
      <c r="R1094" s="95"/>
      <c r="S1094" s="95"/>
    </row>
    <row r="1095" spans="3:19" x14ac:dyDescent="0.25">
      <c r="C1095" s="95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248"/>
      <c r="R1095" s="95"/>
      <c r="S1095" s="95"/>
    </row>
    <row r="1096" spans="3:19" x14ac:dyDescent="0.25">
      <c r="C1096" s="95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248"/>
      <c r="R1096" s="95"/>
      <c r="S1096" s="95"/>
    </row>
    <row r="1097" spans="3:19" x14ac:dyDescent="0.25">
      <c r="C1097" s="95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248"/>
      <c r="R1097" s="95"/>
      <c r="S1097" s="95"/>
    </row>
    <row r="1098" spans="3:19" x14ac:dyDescent="0.25">
      <c r="C1098" s="95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248"/>
      <c r="R1098" s="95"/>
      <c r="S1098" s="95"/>
    </row>
    <row r="1099" spans="3:19" x14ac:dyDescent="0.25">
      <c r="C1099" s="95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248"/>
      <c r="R1099" s="95"/>
      <c r="S1099" s="95"/>
    </row>
    <row r="1100" spans="3:19" x14ac:dyDescent="0.25">
      <c r="C1100" s="95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248"/>
      <c r="R1100" s="95"/>
      <c r="S1100" s="95"/>
    </row>
    <row r="1101" spans="3:19" x14ac:dyDescent="0.25">
      <c r="C1101" s="95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248"/>
      <c r="R1101" s="95"/>
      <c r="S1101" s="95"/>
    </row>
    <row r="1102" spans="3:19" x14ac:dyDescent="0.25">
      <c r="C1102" s="95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248"/>
      <c r="R1102" s="95"/>
      <c r="S1102" s="95"/>
    </row>
    <row r="1103" spans="3:19" x14ac:dyDescent="0.25">
      <c r="C1103" s="95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248"/>
      <c r="R1103" s="95"/>
      <c r="S1103" s="95"/>
    </row>
    <row r="1104" spans="3:19" x14ac:dyDescent="0.25">
      <c r="C1104" s="95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248"/>
      <c r="R1104" s="95"/>
      <c r="S1104" s="95"/>
    </row>
    <row r="1105" spans="3:19" x14ac:dyDescent="0.25">
      <c r="C1105" s="95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248"/>
      <c r="R1105" s="95"/>
      <c r="S1105" s="95"/>
    </row>
    <row r="1106" spans="3:19" x14ac:dyDescent="0.25">
      <c r="C1106" s="95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248"/>
      <c r="R1106" s="95"/>
      <c r="S1106" s="95"/>
    </row>
    <row r="1107" spans="3:19" x14ac:dyDescent="0.25">
      <c r="C1107" s="95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248"/>
      <c r="R1107" s="95"/>
      <c r="S1107" s="95"/>
    </row>
    <row r="1108" spans="3:19" x14ac:dyDescent="0.25">
      <c r="C1108" s="95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248"/>
      <c r="R1108" s="95"/>
      <c r="S1108" s="95"/>
    </row>
    <row r="1109" spans="3:19" x14ac:dyDescent="0.25">
      <c r="C1109" s="95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248"/>
      <c r="R1109" s="95"/>
      <c r="S1109" s="95"/>
    </row>
    <row r="1110" spans="3:19" x14ac:dyDescent="0.25">
      <c r="C1110" s="95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248"/>
      <c r="R1110" s="95"/>
      <c r="S1110" s="95"/>
    </row>
    <row r="1111" spans="3:19" x14ac:dyDescent="0.25">
      <c r="C1111" s="95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248"/>
      <c r="R1111" s="95"/>
      <c r="S1111" s="95"/>
    </row>
    <row r="1112" spans="3:19" x14ac:dyDescent="0.25">
      <c r="C1112" s="95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248"/>
      <c r="R1112" s="95"/>
      <c r="S1112" s="95"/>
    </row>
    <row r="1113" spans="3:19" x14ac:dyDescent="0.25">
      <c r="C1113" s="95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248"/>
      <c r="R1113" s="95"/>
      <c r="S1113" s="95"/>
    </row>
    <row r="1114" spans="3:19" x14ac:dyDescent="0.25">
      <c r="C1114" s="95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248"/>
      <c r="R1114" s="95"/>
      <c r="S1114" s="95"/>
    </row>
    <row r="1115" spans="3:19" x14ac:dyDescent="0.25">
      <c r="C1115" s="95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248"/>
      <c r="R1115" s="95"/>
      <c r="S1115" s="95"/>
    </row>
    <row r="1116" spans="3:19" x14ac:dyDescent="0.25">
      <c r="C1116" s="95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248"/>
      <c r="R1116" s="95"/>
      <c r="S1116" s="95"/>
    </row>
    <row r="1117" spans="3:19" x14ac:dyDescent="0.25"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248"/>
      <c r="R1117" s="95"/>
      <c r="S1117" s="95"/>
    </row>
    <row r="1118" spans="3:19" x14ac:dyDescent="0.25">
      <c r="C1118" s="95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248"/>
      <c r="R1118" s="95"/>
      <c r="S1118" s="95"/>
    </row>
    <row r="1119" spans="3:19" x14ac:dyDescent="0.25">
      <c r="C1119" s="95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248"/>
      <c r="R1119" s="95"/>
      <c r="S1119" s="95"/>
    </row>
    <row r="1120" spans="3:19" x14ac:dyDescent="0.25">
      <c r="C1120" s="95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248"/>
      <c r="R1120" s="95"/>
      <c r="S1120" s="95"/>
    </row>
    <row r="1121" spans="3:19" x14ac:dyDescent="0.25">
      <c r="C1121" s="95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248"/>
      <c r="R1121" s="95"/>
      <c r="S1121" s="95"/>
    </row>
    <row r="1122" spans="3:19" x14ac:dyDescent="0.25">
      <c r="C1122" s="95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248"/>
      <c r="R1122" s="95"/>
      <c r="S1122" s="95"/>
    </row>
    <row r="1123" spans="3:19" x14ac:dyDescent="0.25">
      <c r="C1123" s="95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248"/>
      <c r="R1123" s="95"/>
      <c r="S1123" s="95"/>
    </row>
    <row r="1124" spans="3:19" x14ac:dyDescent="0.25">
      <c r="C1124" s="95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248"/>
      <c r="R1124" s="95"/>
      <c r="S1124" s="95"/>
    </row>
    <row r="1125" spans="3:19" x14ac:dyDescent="0.25">
      <c r="C1125" s="95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248"/>
      <c r="R1125" s="95"/>
      <c r="S1125" s="95"/>
    </row>
    <row r="1126" spans="3:19" x14ac:dyDescent="0.25">
      <c r="C1126" s="95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248"/>
      <c r="R1126" s="95"/>
      <c r="S1126" s="95"/>
    </row>
    <row r="1127" spans="3:19" x14ac:dyDescent="0.25">
      <c r="C1127" s="95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248"/>
      <c r="R1127" s="95"/>
      <c r="S1127" s="95"/>
    </row>
    <row r="1128" spans="3:19" x14ac:dyDescent="0.25">
      <c r="C1128" s="95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248"/>
      <c r="R1128" s="95"/>
      <c r="S1128" s="95"/>
    </row>
    <row r="1129" spans="3:19" x14ac:dyDescent="0.25">
      <c r="C1129" s="95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248"/>
      <c r="R1129" s="95"/>
      <c r="S1129" s="95"/>
    </row>
    <row r="1130" spans="3:19" x14ac:dyDescent="0.25">
      <c r="C1130" s="95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248"/>
      <c r="R1130" s="95"/>
      <c r="S1130" s="95"/>
    </row>
    <row r="1131" spans="3:19" x14ac:dyDescent="0.25">
      <c r="C1131" s="95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248"/>
      <c r="R1131" s="95"/>
      <c r="S1131" s="95"/>
    </row>
    <row r="1132" spans="3:19" x14ac:dyDescent="0.25">
      <c r="C1132" s="95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248"/>
      <c r="R1132" s="95"/>
      <c r="S1132" s="95"/>
    </row>
    <row r="1133" spans="3:19" x14ac:dyDescent="0.25">
      <c r="C1133" s="95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248"/>
      <c r="R1133" s="95"/>
      <c r="S1133" s="95"/>
    </row>
    <row r="1134" spans="3:19" x14ac:dyDescent="0.25">
      <c r="C1134" s="95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248"/>
      <c r="R1134" s="95"/>
      <c r="S1134" s="95"/>
    </row>
  </sheetData>
  <sortState ref="B3:Q31">
    <sortCondition descending="1" ref="Q3:Q31"/>
  </sortState>
  <pageMargins left="0.75" right="0.25" top="0.25" bottom="0.25" header="0.25" footer="0.25"/>
  <pageSetup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1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65"/>
    <col min="2" max="2" width="36.5703125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6" width="10.5703125" style="65" customWidth="1"/>
    <col min="17" max="17" width="9.140625" style="122"/>
    <col min="18" max="16384" width="9.140625" style="65"/>
  </cols>
  <sheetData>
    <row r="1" spans="1:18" ht="15" customHeight="1" x14ac:dyDescent="0.25">
      <c r="B1" s="97" t="s">
        <v>433</v>
      </c>
      <c r="M1" s="106"/>
      <c r="N1" s="106"/>
      <c r="O1" s="6"/>
      <c r="P1" s="6"/>
    </row>
    <row r="2" spans="1:18" ht="31.5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2" t="s">
        <v>42</v>
      </c>
      <c r="R2" s="109"/>
    </row>
    <row r="3" spans="1:18" x14ac:dyDescent="0.25">
      <c r="A3" s="57" t="s">
        <v>1293</v>
      </c>
      <c r="B3" s="86" t="s">
        <v>460</v>
      </c>
      <c r="C3" s="87">
        <v>34</v>
      </c>
      <c r="D3" s="87">
        <v>36</v>
      </c>
      <c r="E3" s="87">
        <v>29</v>
      </c>
      <c r="F3" s="87">
        <v>30</v>
      </c>
      <c r="G3" s="87">
        <v>33</v>
      </c>
      <c r="H3" s="87">
        <v>28</v>
      </c>
      <c r="I3" s="87">
        <v>26</v>
      </c>
      <c r="J3" s="87">
        <v>38</v>
      </c>
      <c r="K3" s="87">
        <v>38</v>
      </c>
      <c r="L3" s="87">
        <v>34</v>
      </c>
      <c r="M3" s="108">
        <v>32</v>
      </c>
      <c r="N3" s="210">
        <v>32</v>
      </c>
      <c r="O3" s="272">
        <f>VLOOKUP(B3,'[1]District Growth'!$B$1:$J$2454,5,FALSE)</f>
        <v>40</v>
      </c>
      <c r="P3" s="273">
        <f t="shared" ref="P3:P33" si="0">O3-N3</f>
        <v>8</v>
      </c>
      <c r="Q3" s="68">
        <f t="shared" ref="Q3:Q33" si="1">(O3/N3)-1</f>
        <v>0.25</v>
      </c>
    </row>
    <row r="4" spans="1:18" x14ac:dyDescent="0.25">
      <c r="A4" s="73"/>
      <c r="B4" s="86" t="s">
        <v>464</v>
      </c>
      <c r="C4" s="87"/>
      <c r="D4" s="87"/>
      <c r="E4" s="87"/>
      <c r="F4" s="87"/>
      <c r="G4" s="87"/>
      <c r="H4" s="87">
        <v>20</v>
      </c>
      <c r="I4" s="87">
        <v>21</v>
      </c>
      <c r="J4" s="87">
        <v>18</v>
      </c>
      <c r="K4" s="87">
        <v>17</v>
      </c>
      <c r="L4" s="87">
        <v>13</v>
      </c>
      <c r="M4" s="108">
        <v>10</v>
      </c>
      <c r="N4" s="210">
        <v>8</v>
      </c>
      <c r="O4" s="272">
        <f>VLOOKUP(B4,'[1]District Growth'!$B$1:$J$2454,5,FALSE)</f>
        <v>9</v>
      </c>
      <c r="P4" s="273">
        <f t="shared" si="0"/>
        <v>1</v>
      </c>
      <c r="Q4" s="68">
        <f t="shared" si="1"/>
        <v>0.125</v>
      </c>
    </row>
    <row r="5" spans="1:18" x14ac:dyDescent="0.25">
      <c r="A5" s="73"/>
      <c r="B5" s="86" t="s">
        <v>456</v>
      </c>
      <c r="C5" s="87">
        <v>63</v>
      </c>
      <c r="D5" s="87">
        <v>67</v>
      </c>
      <c r="E5" s="87">
        <v>67</v>
      </c>
      <c r="F5" s="87">
        <v>68</v>
      </c>
      <c r="G5" s="87">
        <v>65</v>
      </c>
      <c r="H5" s="87">
        <v>66</v>
      </c>
      <c r="I5" s="87">
        <v>62</v>
      </c>
      <c r="J5" s="87">
        <v>64</v>
      </c>
      <c r="K5" s="87">
        <v>68</v>
      </c>
      <c r="L5" s="87">
        <v>65</v>
      </c>
      <c r="M5" s="108">
        <v>61</v>
      </c>
      <c r="N5" s="210">
        <v>59</v>
      </c>
      <c r="O5" s="272">
        <f>VLOOKUP(B5,'[1]District Growth'!$B$1:$J$2454,5,FALSE)</f>
        <v>66</v>
      </c>
      <c r="P5" s="273">
        <f t="shared" si="0"/>
        <v>7</v>
      </c>
      <c r="Q5" s="68">
        <f t="shared" si="1"/>
        <v>0.11864406779661008</v>
      </c>
    </row>
    <row r="6" spans="1:18" x14ac:dyDescent="0.25">
      <c r="A6" s="57" t="s">
        <v>1293</v>
      </c>
      <c r="B6" s="86" t="s">
        <v>462</v>
      </c>
      <c r="C6" s="87">
        <v>19</v>
      </c>
      <c r="D6" s="87">
        <v>18</v>
      </c>
      <c r="E6" s="87">
        <v>16</v>
      </c>
      <c r="F6" s="87">
        <v>17</v>
      </c>
      <c r="G6" s="87">
        <v>20</v>
      </c>
      <c r="H6" s="87">
        <v>18</v>
      </c>
      <c r="I6" s="87">
        <v>18</v>
      </c>
      <c r="J6" s="87">
        <v>16</v>
      </c>
      <c r="K6" s="87">
        <v>16</v>
      </c>
      <c r="L6" s="87">
        <v>14</v>
      </c>
      <c r="M6" s="108">
        <v>14</v>
      </c>
      <c r="N6" s="210">
        <v>15</v>
      </c>
      <c r="O6" s="272">
        <f>VLOOKUP(B6,'[1]District Growth'!$B$1:$J$2454,5,FALSE)</f>
        <v>16</v>
      </c>
      <c r="P6" s="273">
        <f t="shared" si="0"/>
        <v>1</v>
      </c>
      <c r="Q6" s="68">
        <f t="shared" si="1"/>
        <v>6.6666666666666652E-2</v>
      </c>
    </row>
    <row r="7" spans="1:18" x14ac:dyDescent="0.25">
      <c r="A7" s="57" t="s">
        <v>1293</v>
      </c>
      <c r="B7" s="86" t="s">
        <v>437</v>
      </c>
      <c r="C7" s="87">
        <v>83</v>
      </c>
      <c r="D7" s="87">
        <v>79</v>
      </c>
      <c r="E7" s="87">
        <v>76</v>
      </c>
      <c r="F7" s="87">
        <v>76</v>
      </c>
      <c r="G7" s="87">
        <v>71</v>
      </c>
      <c r="H7" s="87">
        <v>61</v>
      </c>
      <c r="I7" s="87">
        <v>59</v>
      </c>
      <c r="J7" s="87">
        <v>54</v>
      </c>
      <c r="K7" s="87">
        <v>57</v>
      </c>
      <c r="L7" s="87">
        <v>61</v>
      </c>
      <c r="M7" s="108">
        <v>61</v>
      </c>
      <c r="N7" s="210">
        <v>60</v>
      </c>
      <c r="O7" s="272">
        <f>VLOOKUP(B7,'[1]District Growth'!$B$1:$J$2454,5,FALSE)</f>
        <v>64</v>
      </c>
      <c r="P7" s="273">
        <f t="shared" si="0"/>
        <v>4</v>
      </c>
      <c r="Q7" s="68">
        <f t="shared" si="1"/>
        <v>6.6666666666666652E-2</v>
      </c>
    </row>
    <row r="8" spans="1:18" x14ac:dyDescent="0.25">
      <c r="A8" s="73"/>
      <c r="B8" s="86" t="s">
        <v>441</v>
      </c>
      <c r="C8" s="87">
        <v>49</v>
      </c>
      <c r="D8" s="87">
        <v>53</v>
      </c>
      <c r="E8" s="87">
        <v>48</v>
      </c>
      <c r="F8" s="87">
        <v>44</v>
      </c>
      <c r="G8" s="87">
        <v>41</v>
      </c>
      <c r="H8" s="87">
        <v>38</v>
      </c>
      <c r="I8" s="87">
        <v>43</v>
      </c>
      <c r="J8" s="87">
        <v>45</v>
      </c>
      <c r="K8" s="87">
        <v>41</v>
      </c>
      <c r="L8" s="87">
        <v>42</v>
      </c>
      <c r="M8" s="108">
        <v>41</v>
      </c>
      <c r="N8" s="210">
        <v>48</v>
      </c>
      <c r="O8" s="272">
        <f>VLOOKUP(B8,'[1]District Growth'!$B$1:$J$2454,5,FALSE)</f>
        <v>51</v>
      </c>
      <c r="P8" s="273">
        <f t="shared" si="0"/>
        <v>3</v>
      </c>
      <c r="Q8" s="68">
        <f t="shared" si="1"/>
        <v>6.25E-2</v>
      </c>
    </row>
    <row r="9" spans="1:18" x14ac:dyDescent="0.25">
      <c r="A9" s="73"/>
      <c r="B9" s="86" t="s">
        <v>509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108">
        <v>16</v>
      </c>
      <c r="N9" s="210">
        <v>16</v>
      </c>
      <c r="O9" s="272">
        <f>VLOOKUP(B9,'[1]District Growth'!$B$1:$J$2454,5,FALSE)</f>
        <v>17</v>
      </c>
      <c r="P9" s="273">
        <f t="shared" si="0"/>
        <v>1</v>
      </c>
      <c r="Q9" s="68">
        <f t="shared" si="1"/>
        <v>6.25E-2</v>
      </c>
    </row>
    <row r="10" spans="1:18" x14ac:dyDescent="0.25">
      <c r="A10" s="73"/>
      <c r="B10" s="86" t="s">
        <v>440</v>
      </c>
      <c r="C10" s="87">
        <v>48</v>
      </c>
      <c r="D10" s="87">
        <v>50</v>
      </c>
      <c r="E10" s="87">
        <v>47</v>
      </c>
      <c r="F10" s="87">
        <v>50</v>
      </c>
      <c r="G10" s="87">
        <v>54</v>
      </c>
      <c r="H10" s="87">
        <v>50</v>
      </c>
      <c r="I10" s="87">
        <v>45</v>
      </c>
      <c r="J10" s="87">
        <v>41</v>
      </c>
      <c r="K10" s="87">
        <v>37</v>
      </c>
      <c r="L10" s="87">
        <v>38</v>
      </c>
      <c r="M10" s="108">
        <v>36</v>
      </c>
      <c r="N10" s="210">
        <v>32</v>
      </c>
      <c r="O10" s="272">
        <f>VLOOKUP(B10,'[1]District Growth'!$B$1:$J$2454,5,FALSE)</f>
        <v>34</v>
      </c>
      <c r="P10" s="273">
        <f t="shared" si="0"/>
        <v>2</v>
      </c>
      <c r="Q10" s="68">
        <f t="shared" si="1"/>
        <v>6.25E-2</v>
      </c>
    </row>
    <row r="11" spans="1:18" x14ac:dyDescent="0.25">
      <c r="A11" s="57" t="s">
        <v>1293</v>
      </c>
      <c r="B11" s="86" t="s">
        <v>449</v>
      </c>
      <c r="C11" s="87">
        <v>27</v>
      </c>
      <c r="D11" s="87">
        <v>30</v>
      </c>
      <c r="E11" s="87">
        <v>30</v>
      </c>
      <c r="F11" s="87">
        <v>27</v>
      </c>
      <c r="G11" s="87">
        <v>28</v>
      </c>
      <c r="H11" s="87">
        <v>26</v>
      </c>
      <c r="I11" s="87">
        <v>26</v>
      </c>
      <c r="J11" s="87">
        <v>20</v>
      </c>
      <c r="K11" s="87">
        <v>19</v>
      </c>
      <c r="L11" s="87">
        <v>19</v>
      </c>
      <c r="M11" s="108">
        <v>20</v>
      </c>
      <c r="N11" s="210">
        <v>18</v>
      </c>
      <c r="O11" s="272">
        <f>VLOOKUP(B11,'[1]District Growth'!$B$1:$J$2454,5,FALSE)</f>
        <v>19</v>
      </c>
      <c r="P11" s="273">
        <f t="shared" si="0"/>
        <v>1</v>
      </c>
      <c r="Q11" s="68">
        <f t="shared" si="1"/>
        <v>5.555555555555558E-2</v>
      </c>
    </row>
    <row r="12" spans="1:18" x14ac:dyDescent="0.25">
      <c r="A12" s="57" t="s">
        <v>1293</v>
      </c>
      <c r="B12" s="86" t="s">
        <v>450</v>
      </c>
      <c r="C12" s="87">
        <v>75</v>
      </c>
      <c r="D12" s="87">
        <v>72</v>
      </c>
      <c r="E12" s="87">
        <v>76</v>
      </c>
      <c r="F12" s="87">
        <v>76</v>
      </c>
      <c r="G12" s="87">
        <v>69</v>
      </c>
      <c r="H12" s="87">
        <v>66</v>
      </c>
      <c r="I12" s="87">
        <v>64</v>
      </c>
      <c r="J12" s="87">
        <v>66</v>
      </c>
      <c r="K12" s="87">
        <v>63</v>
      </c>
      <c r="L12" s="87">
        <v>63</v>
      </c>
      <c r="M12" s="108">
        <v>65</v>
      </c>
      <c r="N12" s="210">
        <v>60</v>
      </c>
      <c r="O12" s="272">
        <f>VLOOKUP(B12,'[1]District Growth'!$B$1:$J$2454,5,FALSE)</f>
        <v>63</v>
      </c>
      <c r="P12" s="273">
        <f t="shared" si="0"/>
        <v>3</v>
      </c>
      <c r="Q12" s="68">
        <f t="shared" si="1"/>
        <v>5.0000000000000044E-2</v>
      </c>
    </row>
    <row r="13" spans="1:18" x14ac:dyDescent="0.25">
      <c r="A13" s="57" t="s">
        <v>1293</v>
      </c>
      <c r="B13" s="86" t="s">
        <v>452</v>
      </c>
      <c r="C13" s="87">
        <v>147</v>
      </c>
      <c r="D13" s="87">
        <v>143</v>
      </c>
      <c r="E13" s="87">
        <v>146</v>
      </c>
      <c r="F13" s="87">
        <v>140</v>
      </c>
      <c r="G13" s="87">
        <v>134</v>
      </c>
      <c r="H13" s="87">
        <v>132</v>
      </c>
      <c r="I13" s="87">
        <v>133</v>
      </c>
      <c r="J13" s="87">
        <v>123</v>
      </c>
      <c r="K13" s="87">
        <v>125</v>
      </c>
      <c r="L13" s="87">
        <v>122</v>
      </c>
      <c r="M13" s="108">
        <v>115</v>
      </c>
      <c r="N13" s="210">
        <v>99</v>
      </c>
      <c r="O13" s="272">
        <f>VLOOKUP(B13,'[1]District Growth'!$B$1:$J$2454,5,FALSE)</f>
        <v>103</v>
      </c>
      <c r="P13" s="273">
        <f t="shared" si="0"/>
        <v>4</v>
      </c>
      <c r="Q13" s="68">
        <f t="shared" si="1"/>
        <v>4.0404040404040442E-2</v>
      </c>
    </row>
    <row r="14" spans="1:18" x14ac:dyDescent="0.25">
      <c r="A14" s="57" t="s">
        <v>1293</v>
      </c>
      <c r="B14" s="86" t="s">
        <v>439</v>
      </c>
      <c r="C14" s="87">
        <v>45</v>
      </c>
      <c r="D14" s="87">
        <v>45</v>
      </c>
      <c r="E14" s="87">
        <v>48</v>
      </c>
      <c r="F14" s="87">
        <v>49</v>
      </c>
      <c r="G14" s="87">
        <v>48</v>
      </c>
      <c r="H14" s="87">
        <v>53</v>
      </c>
      <c r="I14" s="87">
        <v>55</v>
      </c>
      <c r="J14" s="87">
        <v>51</v>
      </c>
      <c r="K14" s="87">
        <v>51</v>
      </c>
      <c r="L14" s="87">
        <v>53</v>
      </c>
      <c r="M14" s="108">
        <v>56</v>
      </c>
      <c r="N14" s="210">
        <v>60</v>
      </c>
      <c r="O14" s="272">
        <f>VLOOKUP(B14,'[1]District Growth'!$B$1:$J$2454,5,FALSE)</f>
        <v>62</v>
      </c>
      <c r="P14" s="273">
        <f t="shared" si="0"/>
        <v>2</v>
      </c>
      <c r="Q14" s="68">
        <f t="shared" si="1"/>
        <v>3.3333333333333437E-2</v>
      </c>
    </row>
    <row r="15" spans="1:18" x14ac:dyDescent="0.25">
      <c r="A15" s="57" t="s">
        <v>1293</v>
      </c>
      <c r="B15" s="86" t="s">
        <v>451</v>
      </c>
      <c r="C15" s="87">
        <v>389</v>
      </c>
      <c r="D15" s="87">
        <v>395</v>
      </c>
      <c r="E15" s="87">
        <v>391</v>
      </c>
      <c r="F15" s="87">
        <v>372</v>
      </c>
      <c r="G15" s="87">
        <v>363</v>
      </c>
      <c r="H15" s="87">
        <v>364</v>
      </c>
      <c r="I15" s="87">
        <v>368</v>
      </c>
      <c r="J15" s="87">
        <v>378</v>
      </c>
      <c r="K15" s="87">
        <v>390</v>
      </c>
      <c r="L15" s="87">
        <v>384</v>
      </c>
      <c r="M15" s="108">
        <v>372</v>
      </c>
      <c r="N15" s="210">
        <v>395</v>
      </c>
      <c r="O15" s="272">
        <f>VLOOKUP(B15,'[1]District Growth'!$B$1:$J$2454,5,FALSE)</f>
        <v>404</v>
      </c>
      <c r="P15" s="273">
        <f t="shared" si="0"/>
        <v>9</v>
      </c>
      <c r="Q15" s="68">
        <f t="shared" si="1"/>
        <v>2.2784810126582178E-2</v>
      </c>
    </row>
    <row r="16" spans="1:18" x14ac:dyDescent="0.25">
      <c r="A16" s="73"/>
      <c r="B16" s="86" t="s">
        <v>455</v>
      </c>
      <c r="C16" s="87">
        <v>60</v>
      </c>
      <c r="D16" s="87">
        <v>58</v>
      </c>
      <c r="E16" s="87">
        <v>60</v>
      </c>
      <c r="F16" s="87">
        <v>54</v>
      </c>
      <c r="G16" s="87">
        <v>48</v>
      </c>
      <c r="H16" s="87">
        <v>48</v>
      </c>
      <c r="I16" s="87">
        <v>46</v>
      </c>
      <c r="J16" s="87">
        <v>49</v>
      </c>
      <c r="K16" s="87">
        <v>46</v>
      </c>
      <c r="L16" s="87">
        <v>44</v>
      </c>
      <c r="M16" s="108">
        <v>45</v>
      </c>
      <c r="N16" s="210">
        <v>45</v>
      </c>
      <c r="O16" s="272">
        <f>VLOOKUP(B16,'[1]District Growth'!$B$1:$J$2454,5,FALSE)</f>
        <v>46</v>
      </c>
      <c r="P16" s="273">
        <f t="shared" si="0"/>
        <v>1</v>
      </c>
      <c r="Q16" s="68">
        <f t="shared" si="1"/>
        <v>2.2222222222222143E-2</v>
      </c>
    </row>
    <row r="17" spans="1:17" x14ac:dyDescent="0.25">
      <c r="A17" s="73"/>
      <c r="B17" s="89" t="s">
        <v>444</v>
      </c>
      <c r="C17" s="87">
        <v>25</v>
      </c>
      <c r="D17" s="87">
        <v>23</v>
      </c>
      <c r="E17" s="87">
        <v>29</v>
      </c>
      <c r="F17" s="87">
        <v>30</v>
      </c>
      <c r="G17" s="87">
        <v>31</v>
      </c>
      <c r="H17" s="87">
        <v>28</v>
      </c>
      <c r="I17" s="87">
        <v>27</v>
      </c>
      <c r="J17" s="87">
        <v>26</v>
      </c>
      <c r="K17" s="87">
        <v>26</v>
      </c>
      <c r="L17" s="87">
        <v>26</v>
      </c>
      <c r="M17" s="108">
        <v>23</v>
      </c>
      <c r="N17" s="210">
        <v>22</v>
      </c>
      <c r="O17" s="272">
        <f>VLOOKUP(B17,'[1]District Growth'!$B$1:$J$2454,5,FALSE)</f>
        <v>22</v>
      </c>
      <c r="P17" s="273">
        <f t="shared" si="0"/>
        <v>0</v>
      </c>
      <c r="Q17" s="68">
        <f t="shared" si="1"/>
        <v>0</v>
      </c>
    </row>
    <row r="18" spans="1:17" x14ac:dyDescent="0.25">
      <c r="A18" s="73"/>
      <c r="B18" s="89" t="s">
        <v>465</v>
      </c>
      <c r="C18" s="87">
        <v>17</v>
      </c>
      <c r="D18" s="87">
        <v>17</v>
      </c>
      <c r="E18" s="87">
        <v>19</v>
      </c>
      <c r="F18" s="87">
        <v>18</v>
      </c>
      <c r="G18" s="87">
        <v>18</v>
      </c>
      <c r="H18" s="87">
        <v>18</v>
      </c>
      <c r="I18" s="87">
        <v>14</v>
      </c>
      <c r="J18" s="87">
        <v>22</v>
      </c>
      <c r="K18" s="87">
        <v>21</v>
      </c>
      <c r="L18" s="87">
        <v>15</v>
      </c>
      <c r="M18" s="108">
        <v>15</v>
      </c>
      <c r="N18" s="210">
        <v>18</v>
      </c>
      <c r="O18" s="272">
        <f>VLOOKUP(B18,'[1]District Growth'!$B$1:$J$2454,5,FALSE)</f>
        <v>18</v>
      </c>
      <c r="P18" s="273">
        <f t="shared" si="0"/>
        <v>0</v>
      </c>
      <c r="Q18" s="68">
        <f t="shared" si="1"/>
        <v>0</v>
      </c>
    </row>
    <row r="19" spans="1:17" x14ac:dyDescent="0.25">
      <c r="A19" s="57" t="s">
        <v>1293</v>
      </c>
      <c r="B19" s="89" t="s">
        <v>446</v>
      </c>
      <c r="C19" s="87">
        <v>40</v>
      </c>
      <c r="D19" s="87">
        <v>40</v>
      </c>
      <c r="E19" s="87">
        <v>35</v>
      </c>
      <c r="F19" s="87">
        <v>31</v>
      </c>
      <c r="G19" s="87">
        <v>29</v>
      </c>
      <c r="H19" s="87">
        <v>30</v>
      </c>
      <c r="I19" s="87">
        <v>29</v>
      </c>
      <c r="J19" s="87">
        <v>29</v>
      </c>
      <c r="K19" s="87">
        <v>27</v>
      </c>
      <c r="L19" s="87">
        <v>27</v>
      </c>
      <c r="M19" s="108">
        <v>27</v>
      </c>
      <c r="N19" s="210">
        <v>24</v>
      </c>
      <c r="O19" s="272">
        <f>VLOOKUP(B19,'[1]District Growth'!$B$1:$J$2454,5,FALSE)</f>
        <v>24</v>
      </c>
      <c r="P19" s="273">
        <f t="shared" si="0"/>
        <v>0</v>
      </c>
      <c r="Q19" s="68">
        <f t="shared" si="1"/>
        <v>0</v>
      </c>
    </row>
    <row r="20" spans="1:17" x14ac:dyDescent="0.25">
      <c r="A20" s="73"/>
      <c r="B20" s="89" t="s">
        <v>457</v>
      </c>
      <c r="C20" s="87">
        <v>24</v>
      </c>
      <c r="D20" s="87">
        <v>23</v>
      </c>
      <c r="E20" s="87">
        <v>19</v>
      </c>
      <c r="F20" s="87">
        <v>21</v>
      </c>
      <c r="G20" s="87">
        <v>21</v>
      </c>
      <c r="H20" s="87">
        <v>23</v>
      </c>
      <c r="I20" s="87">
        <v>21</v>
      </c>
      <c r="J20" s="87">
        <v>17</v>
      </c>
      <c r="K20" s="87">
        <v>17</v>
      </c>
      <c r="L20" s="87">
        <v>16</v>
      </c>
      <c r="M20" s="108">
        <v>18</v>
      </c>
      <c r="N20" s="210">
        <v>16</v>
      </c>
      <c r="O20" s="272">
        <f>VLOOKUP(B20,'[1]District Growth'!$B$1:$J$2454,5,FALSE)</f>
        <v>16</v>
      </c>
      <c r="P20" s="273">
        <f t="shared" si="0"/>
        <v>0</v>
      </c>
      <c r="Q20" s="68">
        <f t="shared" si="1"/>
        <v>0</v>
      </c>
    </row>
    <row r="21" spans="1:17" x14ac:dyDescent="0.25">
      <c r="A21" s="73"/>
      <c r="B21" s="89" t="s">
        <v>447</v>
      </c>
      <c r="C21" s="87">
        <v>40</v>
      </c>
      <c r="D21" s="87">
        <v>41</v>
      </c>
      <c r="E21" s="87">
        <v>40</v>
      </c>
      <c r="F21" s="87">
        <v>37</v>
      </c>
      <c r="G21" s="87">
        <v>35</v>
      </c>
      <c r="H21" s="87">
        <v>32</v>
      </c>
      <c r="I21" s="87">
        <v>34</v>
      </c>
      <c r="J21" s="87">
        <v>34</v>
      </c>
      <c r="K21" s="87">
        <v>32</v>
      </c>
      <c r="L21" s="87">
        <v>32</v>
      </c>
      <c r="M21" s="108">
        <v>32</v>
      </c>
      <c r="N21" s="210">
        <v>32</v>
      </c>
      <c r="O21" s="272">
        <f>VLOOKUP(B21,'[1]District Growth'!$B$1:$J$2454,5,FALSE)</f>
        <v>32</v>
      </c>
      <c r="P21" s="273">
        <f t="shared" si="0"/>
        <v>0</v>
      </c>
      <c r="Q21" s="68">
        <f t="shared" si="1"/>
        <v>0</v>
      </c>
    </row>
    <row r="22" spans="1:17" x14ac:dyDescent="0.25">
      <c r="A22" s="73"/>
      <c r="B22" s="89" t="s">
        <v>463</v>
      </c>
      <c r="C22" s="87">
        <v>36</v>
      </c>
      <c r="D22" s="87">
        <v>37</v>
      </c>
      <c r="E22" s="87">
        <v>37</v>
      </c>
      <c r="F22" s="87">
        <v>30</v>
      </c>
      <c r="G22" s="87">
        <v>29</v>
      </c>
      <c r="H22" s="87">
        <v>26</v>
      </c>
      <c r="I22" s="87">
        <v>24</v>
      </c>
      <c r="J22" s="87">
        <v>22</v>
      </c>
      <c r="K22" s="87">
        <v>22</v>
      </c>
      <c r="L22" s="87">
        <v>19</v>
      </c>
      <c r="M22" s="108">
        <v>18</v>
      </c>
      <c r="N22" s="210">
        <v>18</v>
      </c>
      <c r="O22" s="272">
        <f>VLOOKUP(B22,'[1]District Growth'!$B$1:$J$2454,5,FALSE)</f>
        <v>18</v>
      </c>
      <c r="P22" s="273">
        <f t="shared" si="0"/>
        <v>0</v>
      </c>
      <c r="Q22" s="68">
        <f t="shared" si="1"/>
        <v>0</v>
      </c>
    </row>
    <row r="23" spans="1:17" x14ac:dyDescent="0.25">
      <c r="A23" s="73"/>
      <c r="B23" s="89" t="s">
        <v>435</v>
      </c>
      <c r="C23" s="87">
        <v>13</v>
      </c>
      <c r="D23" s="87">
        <v>13</v>
      </c>
      <c r="E23" s="87">
        <v>11</v>
      </c>
      <c r="F23" s="87">
        <v>10</v>
      </c>
      <c r="G23" s="87">
        <v>10</v>
      </c>
      <c r="H23" s="87">
        <v>16</v>
      </c>
      <c r="I23" s="87">
        <v>19</v>
      </c>
      <c r="J23" s="87">
        <v>18</v>
      </c>
      <c r="K23" s="87">
        <v>16</v>
      </c>
      <c r="L23" s="87">
        <v>19</v>
      </c>
      <c r="M23" s="108">
        <v>19</v>
      </c>
      <c r="N23" s="210">
        <v>12</v>
      </c>
      <c r="O23" s="272">
        <f>VLOOKUP(B23,'[1]District Growth'!$B$1:$J$2454,5,FALSE)</f>
        <v>12</v>
      </c>
      <c r="P23" s="273">
        <f t="shared" si="0"/>
        <v>0</v>
      </c>
      <c r="Q23" s="68">
        <f t="shared" si="1"/>
        <v>0</v>
      </c>
    </row>
    <row r="24" spans="1:17" x14ac:dyDescent="0.25">
      <c r="A24" s="57" t="s">
        <v>1293</v>
      </c>
      <c r="B24" s="90" t="s">
        <v>438</v>
      </c>
      <c r="C24" s="87">
        <v>87</v>
      </c>
      <c r="D24" s="87">
        <v>88</v>
      </c>
      <c r="E24" s="87">
        <v>84</v>
      </c>
      <c r="F24" s="87">
        <v>78</v>
      </c>
      <c r="G24" s="87">
        <v>70</v>
      </c>
      <c r="H24" s="87">
        <v>70</v>
      </c>
      <c r="I24" s="87">
        <v>74</v>
      </c>
      <c r="J24" s="87">
        <v>75</v>
      </c>
      <c r="K24" s="87">
        <v>84</v>
      </c>
      <c r="L24" s="87">
        <v>88</v>
      </c>
      <c r="M24" s="108">
        <v>85</v>
      </c>
      <c r="N24" s="210">
        <v>90</v>
      </c>
      <c r="O24" s="272">
        <f>VLOOKUP(B24,'[1]District Growth'!$B$1:$J$2454,5,FALSE)</f>
        <v>89</v>
      </c>
      <c r="P24" s="273">
        <f t="shared" si="0"/>
        <v>-1</v>
      </c>
      <c r="Q24" s="68">
        <f t="shared" si="1"/>
        <v>-1.1111111111111072E-2</v>
      </c>
    </row>
    <row r="25" spans="1:17" x14ac:dyDescent="0.25">
      <c r="A25" s="57" t="s">
        <v>1293</v>
      </c>
      <c r="B25" s="90" t="s">
        <v>442</v>
      </c>
      <c r="C25" s="87">
        <v>30</v>
      </c>
      <c r="D25" s="87">
        <v>30</v>
      </c>
      <c r="E25" s="87">
        <v>26</v>
      </c>
      <c r="F25" s="87">
        <v>30</v>
      </c>
      <c r="G25" s="87">
        <v>30</v>
      </c>
      <c r="H25" s="87">
        <v>28</v>
      </c>
      <c r="I25" s="87">
        <v>19</v>
      </c>
      <c r="J25" s="87">
        <v>22</v>
      </c>
      <c r="K25" s="87">
        <v>23</v>
      </c>
      <c r="L25" s="87">
        <v>23</v>
      </c>
      <c r="M25" s="108">
        <v>27</v>
      </c>
      <c r="N25" s="210">
        <v>31</v>
      </c>
      <c r="O25" s="272">
        <f>VLOOKUP(B25,'[1]District Growth'!$B$1:$J$2454,5,FALSE)</f>
        <v>30</v>
      </c>
      <c r="P25" s="273">
        <f t="shared" si="0"/>
        <v>-1</v>
      </c>
      <c r="Q25" s="68">
        <f t="shared" si="1"/>
        <v>-3.2258064516129004E-2</v>
      </c>
    </row>
    <row r="26" spans="1:17" x14ac:dyDescent="0.25">
      <c r="A26" s="73"/>
      <c r="B26" s="90" t="s">
        <v>458</v>
      </c>
      <c r="C26" s="87">
        <v>74</v>
      </c>
      <c r="D26" s="87">
        <v>73</v>
      </c>
      <c r="E26" s="87">
        <v>76</v>
      </c>
      <c r="F26" s="87">
        <v>74</v>
      </c>
      <c r="G26" s="87">
        <v>67</v>
      </c>
      <c r="H26" s="87">
        <v>69</v>
      </c>
      <c r="I26" s="87">
        <v>70</v>
      </c>
      <c r="J26" s="87">
        <v>67</v>
      </c>
      <c r="K26" s="87">
        <v>64</v>
      </c>
      <c r="L26" s="87">
        <v>60</v>
      </c>
      <c r="M26" s="108">
        <v>54</v>
      </c>
      <c r="N26" s="210">
        <v>59</v>
      </c>
      <c r="O26" s="272">
        <f>VLOOKUP(B26,'[1]District Growth'!$B$1:$J$2454,5,FALSE)</f>
        <v>57</v>
      </c>
      <c r="P26" s="273">
        <f t="shared" si="0"/>
        <v>-2</v>
      </c>
      <c r="Q26" s="68">
        <f t="shared" si="1"/>
        <v>-3.3898305084745783E-2</v>
      </c>
    </row>
    <row r="27" spans="1:17" x14ac:dyDescent="0.25">
      <c r="A27" s="57" t="s">
        <v>1293</v>
      </c>
      <c r="B27" s="90" t="s">
        <v>454</v>
      </c>
      <c r="C27" s="87">
        <v>41</v>
      </c>
      <c r="D27" s="87">
        <v>40</v>
      </c>
      <c r="E27" s="87">
        <v>42</v>
      </c>
      <c r="F27" s="87">
        <v>40</v>
      </c>
      <c r="G27" s="87">
        <v>44</v>
      </c>
      <c r="H27" s="87">
        <v>49</v>
      </c>
      <c r="I27" s="87">
        <v>46</v>
      </c>
      <c r="J27" s="87">
        <v>41</v>
      </c>
      <c r="K27" s="87">
        <v>46</v>
      </c>
      <c r="L27" s="87">
        <v>44</v>
      </c>
      <c r="M27" s="108">
        <v>43</v>
      </c>
      <c r="N27" s="210">
        <v>41</v>
      </c>
      <c r="O27" s="272">
        <f>VLOOKUP(B27,'[1]District Growth'!$B$1:$J$2454,5,FALSE)</f>
        <v>39</v>
      </c>
      <c r="P27" s="273">
        <f t="shared" si="0"/>
        <v>-2</v>
      </c>
      <c r="Q27" s="68">
        <f t="shared" si="1"/>
        <v>-4.8780487804878092E-2</v>
      </c>
    </row>
    <row r="28" spans="1:17" x14ac:dyDescent="0.25">
      <c r="A28" s="57" t="s">
        <v>1293</v>
      </c>
      <c r="B28" s="90" t="s">
        <v>461</v>
      </c>
      <c r="C28" s="87">
        <v>31</v>
      </c>
      <c r="D28" s="87">
        <v>32</v>
      </c>
      <c r="E28" s="87">
        <v>27</v>
      </c>
      <c r="F28" s="87">
        <v>25</v>
      </c>
      <c r="G28" s="87">
        <v>26</v>
      </c>
      <c r="H28" s="87">
        <v>28</v>
      </c>
      <c r="I28" s="87">
        <v>27</v>
      </c>
      <c r="J28" s="87">
        <v>25</v>
      </c>
      <c r="K28" s="87">
        <v>25</v>
      </c>
      <c r="L28" s="87">
        <v>22</v>
      </c>
      <c r="M28" s="108">
        <v>22</v>
      </c>
      <c r="N28" s="210">
        <v>19</v>
      </c>
      <c r="O28" s="272">
        <f>VLOOKUP(B28,'[1]District Growth'!$B$1:$J$2454,5,FALSE)</f>
        <v>18</v>
      </c>
      <c r="P28" s="273">
        <f t="shared" si="0"/>
        <v>-1</v>
      </c>
      <c r="Q28" s="68">
        <f t="shared" si="1"/>
        <v>-5.2631578947368474E-2</v>
      </c>
    </row>
    <row r="29" spans="1:17" x14ac:dyDescent="0.25">
      <c r="A29" s="57" t="s">
        <v>1293</v>
      </c>
      <c r="B29" s="90" t="s">
        <v>453</v>
      </c>
      <c r="C29" s="87">
        <v>138</v>
      </c>
      <c r="D29" s="87">
        <v>140</v>
      </c>
      <c r="E29" s="87">
        <v>139</v>
      </c>
      <c r="F29" s="87">
        <v>131</v>
      </c>
      <c r="G29" s="87">
        <v>133</v>
      </c>
      <c r="H29" s="87">
        <v>123</v>
      </c>
      <c r="I29" s="87">
        <v>128</v>
      </c>
      <c r="J29" s="87">
        <v>118</v>
      </c>
      <c r="K29" s="87">
        <v>123</v>
      </c>
      <c r="L29" s="87">
        <v>120</v>
      </c>
      <c r="M29" s="108">
        <v>114</v>
      </c>
      <c r="N29" s="210">
        <v>113</v>
      </c>
      <c r="O29" s="272">
        <f>VLOOKUP(B29,'[1]District Growth'!$B$1:$J$2454,5,FALSE)</f>
        <v>107</v>
      </c>
      <c r="P29" s="273">
        <f t="shared" si="0"/>
        <v>-6</v>
      </c>
      <c r="Q29" s="68">
        <f t="shared" si="1"/>
        <v>-5.3097345132743334E-2</v>
      </c>
    </row>
    <row r="30" spans="1:17" x14ac:dyDescent="0.25">
      <c r="A30" s="57" t="s">
        <v>1293</v>
      </c>
      <c r="B30" s="90" t="s">
        <v>436</v>
      </c>
      <c r="C30" s="87">
        <v>17</v>
      </c>
      <c r="D30" s="87">
        <v>17</v>
      </c>
      <c r="E30" s="87">
        <v>16</v>
      </c>
      <c r="F30" s="87">
        <v>16</v>
      </c>
      <c r="G30" s="87">
        <v>16</v>
      </c>
      <c r="H30" s="87">
        <v>14</v>
      </c>
      <c r="I30" s="87">
        <v>15</v>
      </c>
      <c r="J30" s="87">
        <v>16</v>
      </c>
      <c r="K30" s="87">
        <v>14</v>
      </c>
      <c r="L30" s="87">
        <v>15</v>
      </c>
      <c r="M30" s="108">
        <v>18</v>
      </c>
      <c r="N30" s="210">
        <v>17</v>
      </c>
      <c r="O30" s="272">
        <f>VLOOKUP(B30,'[1]District Growth'!$B$1:$J$2454,5,FALSE)</f>
        <v>16</v>
      </c>
      <c r="P30" s="273">
        <f t="shared" si="0"/>
        <v>-1</v>
      </c>
      <c r="Q30" s="68">
        <f t="shared" si="1"/>
        <v>-5.8823529411764719E-2</v>
      </c>
    </row>
    <row r="31" spans="1:17" x14ac:dyDescent="0.25">
      <c r="A31" s="57" t="s">
        <v>1293</v>
      </c>
      <c r="B31" s="90" t="s">
        <v>445</v>
      </c>
      <c r="C31" s="87">
        <v>49</v>
      </c>
      <c r="D31" s="87">
        <v>48</v>
      </c>
      <c r="E31" s="87">
        <v>55</v>
      </c>
      <c r="F31" s="87">
        <v>55</v>
      </c>
      <c r="G31" s="87">
        <v>55</v>
      </c>
      <c r="H31" s="87">
        <v>57</v>
      </c>
      <c r="I31" s="87">
        <v>52</v>
      </c>
      <c r="J31" s="87">
        <v>48</v>
      </c>
      <c r="K31" s="87">
        <v>49</v>
      </c>
      <c r="L31" s="87">
        <v>49</v>
      </c>
      <c r="M31" s="108">
        <v>50</v>
      </c>
      <c r="N31" s="210">
        <v>46</v>
      </c>
      <c r="O31" s="272">
        <f>VLOOKUP(B31,'[1]District Growth'!$B$1:$J$2454,5,FALSE)</f>
        <v>42</v>
      </c>
      <c r="P31" s="273">
        <f t="shared" si="0"/>
        <v>-4</v>
      </c>
      <c r="Q31" s="68">
        <f t="shared" si="1"/>
        <v>-8.6956521739130488E-2</v>
      </c>
    </row>
    <row r="32" spans="1:17" x14ac:dyDescent="0.25">
      <c r="A32" s="73"/>
      <c r="B32" s="90" t="s">
        <v>434</v>
      </c>
      <c r="C32" s="87">
        <v>21</v>
      </c>
      <c r="D32" s="87">
        <v>20</v>
      </c>
      <c r="E32" s="87">
        <v>23</v>
      </c>
      <c r="F32" s="87">
        <v>28</v>
      </c>
      <c r="G32" s="87">
        <v>24</v>
      </c>
      <c r="H32" s="87">
        <v>23</v>
      </c>
      <c r="I32" s="87">
        <v>21</v>
      </c>
      <c r="J32" s="87">
        <v>26</v>
      </c>
      <c r="K32" s="87">
        <v>18</v>
      </c>
      <c r="L32" s="87">
        <v>24</v>
      </c>
      <c r="M32" s="108">
        <v>22</v>
      </c>
      <c r="N32" s="210">
        <v>21</v>
      </c>
      <c r="O32" s="272">
        <f>VLOOKUP(B32,'[1]District Growth'!$B$1:$J$2454,5,FALSE)</f>
        <v>18</v>
      </c>
      <c r="P32" s="273">
        <f t="shared" si="0"/>
        <v>-3</v>
      </c>
      <c r="Q32" s="68">
        <f t="shared" si="1"/>
        <v>-0.1428571428571429</v>
      </c>
    </row>
    <row r="33" spans="1:19" x14ac:dyDescent="0.25">
      <c r="A33" s="73"/>
      <c r="B33" s="90" t="s">
        <v>448</v>
      </c>
      <c r="C33" s="87">
        <v>19</v>
      </c>
      <c r="D33" s="87">
        <v>17</v>
      </c>
      <c r="E33" s="87">
        <v>20</v>
      </c>
      <c r="F33" s="87">
        <v>21</v>
      </c>
      <c r="G33" s="87">
        <v>18</v>
      </c>
      <c r="H33" s="87">
        <v>20</v>
      </c>
      <c r="I33" s="87">
        <v>15</v>
      </c>
      <c r="J33" s="87">
        <v>13</v>
      </c>
      <c r="K33" s="87">
        <v>14</v>
      </c>
      <c r="L33" s="87">
        <v>14</v>
      </c>
      <c r="M33" s="108">
        <v>15</v>
      </c>
      <c r="N33" s="210">
        <v>15</v>
      </c>
      <c r="O33" s="272">
        <f>VLOOKUP(B33,'[1]District Growth'!$B$1:$J$2454,5,FALSE)</f>
        <v>12</v>
      </c>
      <c r="P33" s="273">
        <f t="shared" si="0"/>
        <v>-3</v>
      </c>
      <c r="Q33" s="68">
        <f t="shared" si="1"/>
        <v>-0.19999999999999996</v>
      </c>
    </row>
    <row r="34" spans="1:19" x14ac:dyDescent="0.25">
      <c r="A34" s="73"/>
      <c r="B34" s="91" t="s">
        <v>459</v>
      </c>
      <c r="C34" s="117">
        <v>9</v>
      </c>
      <c r="D34" s="117">
        <v>9</v>
      </c>
      <c r="E34" s="117">
        <v>9</v>
      </c>
      <c r="F34" s="117">
        <v>11</v>
      </c>
      <c r="G34" s="117">
        <v>13</v>
      </c>
      <c r="H34" s="117">
        <v>12</v>
      </c>
      <c r="I34" s="117">
        <v>9</v>
      </c>
      <c r="J34" s="117">
        <v>9</v>
      </c>
      <c r="K34" s="117">
        <v>12</v>
      </c>
      <c r="L34" s="117">
        <v>11</v>
      </c>
      <c r="M34" s="73">
        <v>0</v>
      </c>
      <c r="N34" s="73"/>
      <c r="O34" s="73"/>
      <c r="P34" s="73"/>
      <c r="Q34" s="68"/>
      <c r="R34" s="109"/>
    </row>
    <row r="35" spans="1:19" x14ac:dyDescent="0.25">
      <c r="A35" s="73"/>
      <c r="B35" s="91" t="s">
        <v>443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/>
      <c r="O35" s="73"/>
      <c r="P35" s="73"/>
      <c r="Q35" s="68"/>
      <c r="R35" s="109"/>
    </row>
    <row r="36" spans="1:19" x14ac:dyDescent="0.25">
      <c r="A36" s="73"/>
      <c r="B36" s="91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73"/>
      <c r="P36" s="73"/>
      <c r="Q36" s="68"/>
      <c r="R36" s="109"/>
    </row>
    <row r="37" spans="1:19" x14ac:dyDescent="0.25">
      <c r="A37" s="73"/>
      <c r="B37" s="92" t="s">
        <v>50</v>
      </c>
      <c r="C37" s="69">
        <f t="shared" ref="C37:P37" si="2">SUM(C3:C35)</f>
        <v>1750</v>
      </c>
      <c r="D37" s="71">
        <f t="shared" si="2"/>
        <v>1754</v>
      </c>
      <c r="E37" s="70">
        <f t="shared" si="2"/>
        <v>1741</v>
      </c>
      <c r="F37" s="70">
        <f t="shared" si="2"/>
        <v>1689</v>
      </c>
      <c r="G37" s="70">
        <f t="shared" si="2"/>
        <v>1643</v>
      </c>
      <c r="H37" s="70">
        <f t="shared" si="2"/>
        <v>1636</v>
      </c>
      <c r="I37" s="70">
        <f t="shared" si="2"/>
        <v>1610</v>
      </c>
      <c r="J37" s="70">
        <f t="shared" si="2"/>
        <v>1591</v>
      </c>
      <c r="K37" s="71">
        <f t="shared" si="2"/>
        <v>1601</v>
      </c>
      <c r="L37" s="70">
        <f t="shared" si="2"/>
        <v>1576</v>
      </c>
      <c r="M37" s="70">
        <f t="shared" si="2"/>
        <v>1546</v>
      </c>
      <c r="N37" s="70">
        <f t="shared" si="2"/>
        <v>1541</v>
      </c>
      <c r="O37" s="71">
        <f t="shared" si="2"/>
        <v>1564</v>
      </c>
      <c r="P37" s="101">
        <f t="shared" si="2"/>
        <v>23</v>
      </c>
      <c r="Q37" s="68">
        <f>(O37/N37)-1</f>
        <v>1.4925373134328401E-2</v>
      </c>
    </row>
    <row r="38" spans="1:19" x14ac:dyDescent="0.25">
      <c r="A38" s="73"/>
      <c r="B38" s="73"/>
      <c r="C38" s="73"/>
      <c r="D38" s="73">
        <f t="shared" ref="D38" si="3">SUM(D37-C37)</f>
        <v>4</v>
      </c>
      <c r="E38" s="73">
        <f t="shared" ref="E38" si="4">SUM(E37-D37)</f>
        <v>-13</v>
      </c>
      <c r="F38" s="73">
        <f t="shared" ref="F38" si="5">SUM(F37-E37)</f>
        <v>-52</v>
      </c>
      <c r="G38" s="73">
        <f t="shared" ref="G38" si="6">SUM(G37-F37)</f>
        <v>-46</v>
      </c>
      <c r="H38" s="73">
        <f t="shared" ref="H38" si="7">SUM(H37-G37)</f>
        <v>-7</v>
      </c>
      <c r="I38" s="73">
        <f t="shared" ref="I38" si="8">SUM(I37-H37)</f>
        <v>-26</v>
      </c>
      <c r="J38" s="73">
        <f t="shared" ref="J38" si="9">SUM(J37-I37)</f>
        <v>-19</v>
      </c>
      <c r="K38" s="73">
        <f t="shared" ref="K38" si="10">SUM(K37-J37)</f>
        <v>10</v>
      </c>
      <c r="L38" s="73">
        <f t="shared" ref="L38" si="11">SUM(L37-K37)</f>
        <v>-25</v>
      </c>
      <c r="M38" s="73">
        <f t="shared" ref="M38" si="12">SUM(M37-L37)</f>
        <v>-30</v>
      </c>
      <c r="N38" s="73">
        <f t="shared" ref="N38" si="13">SUM(N37-M37)</f>
        <v>-5</v>
      </c>
      <c r="O38" s="73">
        <f t="shared" ref="O38" si="14">SUM(O37-N37)</f>
        <v>23</v>
      </c>
      <c r="P38" s="73"/>
      <c r="Q38" s="123"/>
    </row>
    <row r="39" spans="1:19" x14ac:dyDescent="0.25">
      <c r="B39" s="26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249"/>
      <c r="R39" s="95"/>
      <c r="S39" s="95"/>
    </row>
    <row r="40" spans="1:19" x14ac:dyDescent="0.25">
      <c r="B40" s="223" t="s">
        <v>49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249"/>
      <c r="R40" s="95"/>
      <c r="S40" s="95"/>
    </row>
    <row r="41" spans="1:19" x14ac:dyDescent="0.25">
      <c r="B41" s="237" t="s">
        <v>1282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249"/>
      <c r="R41" s="95"/>
      <c r="S41" s="95"/>
    </row>
    <row r="42" spans="1:19" x14ac:dyDescent="0.25">
      <c r="B42" s="238" t="s">
        <v>1283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249"/>
      <c r="R42" s="95"/>
      <c r="S42" s="95"/>
    </row>
    <row r="43" spans="1:19" x14ac:dyDescent="0.25">
      <c r="B43" s="72" t="s">
        <v>1284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249"/>
      <c r="R43" s="95"/>
      <c r="S43" s="95"/>
    </row>
    <row r="44" spans="1:19" x14ac:dyDescent="0.25">
      <c r="B44" s="239" t="s">
        <v>1176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249"/>
      <c r="R44" s="95"/>
      <c r="S44" s="95"/>
    </row>
    <row r="45" spans="1:19" x14ac:dyDescent="0.25">
      <c r="B45" s="240" t="s">
        <v>1267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172"/>
      <c r="P45" s="172"/>
      <c r="Q45" s="95"/>
      <c r="R45" s="95"/>
      <c r="S45" s="95"/>
    </row>
    <row r="46" spans="1:19" x14ac:dyDescent="0.25"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172"/>
      <c r="P46" s="172"/>
      <c r="Q46" s="95"/>
      <c r="R46" s="95"/>
      <c r="S46" s="95"/>
    </row>
    <row r="47" spans="1:19" x14ac:dyDescent="0.25">
      <c r="O47" s="106"/>
      <c r="P47" s="106"/>
      <c r="Q47" s="65"/>
    </row>
    <row r="48" spans="1:19" x14ac:dyDescent="0.25">
      <c r="O48" s="106"/>
      <c r="P48" s="106"/>
      <c r="Q48" s="65"/>
    </row>
    <row r="49" spans="15:17" x14ac:dyDescent="0.25">
      <c r="O49" s="106"/>
      <c r="P49" s="106"/>
      <c r="Q49" s="65"/>
    </row>
    <row r="50" spans="15:17" x14ac:dyDescent="0.25">
      <c r="O50" s="106"/>
      <c r="P50" s="106"/>
      <c r="Q50" s="65"/>
    </row>
    <row r="51" spans="15:17" x14ac:dyDescent="0.25">
      <c r="O51" s="106"/>
      <c r="P51" s="106"/>
      <c r="Q51" s="65"/>
    </row>
  </sheetData>
  <sortState ref="B3:Q33">
    <sortCondition descending="1" ref="Q3:Q33"/>
  </sortState>
  <pageMargins left="0.7" right="0.7" top="0.75" bottom="0.75" header="0.3" footer="0.3"/>
  <pageSetup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70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65"/>
    <col min="2" max="2" width="36.5703125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5" width="10.5703125" style="65" customWidth="1"/>
    <col min="16" max="16" width="10.5703125" style="59" customWidth="1"/>
    <col min="17" max="17" width="9.140625" style="112"/>
    <col min="18" max="16384" width="9.140625" style="65"/>
  </cols>
  <sheetData>
    <row r="1" spans="1:22" x14ac:dyDescent="0.25">
      <c r="B1" s="97" t="s">
        <v>466</v>
      </c>
      <c r="M1" s="106"/>
      <c r="N1" s="106"/>
      <c r="O1" s="6"/>
      <c r="P1" s="233"/>
    </row>
    <row r="2" spans="1:22" ht="31.5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116" t="s">
        <v>42</v>
      </c>
    </row>
    <row r="3" spans="1:22" x14ac:dyDescent="0.25">
      <c r="A3" s="73"/>
      <c r="B3" s="86" t="s">
        <v>488</v>
      </c>
      <c r="C3" s="87">
        <v>53</v>
      </c>
      <c r="D3" s="87">
        <v>63</v>
      </c>
      <c r="E3" s="87">
        <v>60</v>
      </c>
      <c r="F3" s="87">
        <v>64</v>
      </c>
      <c r="G3" s="87">
        <v>61</v>
      </c>
      <c r="H3" s="87">
        <v>56</v>
      </c>
      <c r="I3" s="87">
        <v>53</v>
      </c>
      <c r="J3" s="87">
        <v>49</v>
      </c>
      <c r="K3" s="87">
        <v>48</v>
      </c>
      <c r="L3" s="87">
        <v>49</v>
      </c>
      <c r="M3" s="108">
        <v>55</v>
      </c>
      <c r="N3" s="210">
        <v>53</v>
      </c>
      <c r="O3" s="105">
        <f>VLOOKUP(B3,'[1]District Growth'!$B$1:$J$2454,5,FALSE)</f>
        <v>61</v>
      </c>
      <c r="P3" s="232">
        <f t="shared" ref="P3:P47" si="0">O3-N3</f>
        <v>8</v>
      </c>
      <c r="Q3" s="68">
        <f t="shared" ref="Q3:Q47" si="1">(O3/N3)-1</f>
        <v>0.15094339622641506</v>
      </c>
    </row>
    <row r="4" spans="1:22" x14ac:dyDescent="0.25">
      <c r="A4" s="73"/>
      <c r="B4" s="86" t="s">
        <v>472</v>
      </c>
      <c r="C4" s="87">
        <v>25</v>
      </c>
      <c r="D4" s="87">
        <v>28</v>
      </c>
      <c r="E4" s="87">
        <v>30</v>
      </c>
      <c r="F4" s="87">
        <v>28</v>
      </c>
      <c r="G4" s="87">
        <v>32</v>
      </c>
      <c r="H4" s="87">
        <v>27</v>
      </c>
      <c r="I4" s="87">
        <v>22</v>
      </c>
      <c r="J4" s="87">
        <v>28</v>
      </c>
      <c r="K4" s="87">
        <v>25</v>
      </c>
      <c r="L4" s="87">
        <v>28</v>
      </c>
      <c r="M4" s="108">
        <v>31</v>
      </c>
      <c r="N4" s="210">
        <v>27</v>
      </c>
      <c r="O4" s="105">
        <f>VLOOKUP(B4,'[1]District Growth'!$B$1:$J$2454,5,FALSE)</f>
        <v>31</v>
      </c>
      <c r="P4" s="232">
        <f t="shared" si="0"/>
        <v>4</v>
      </c>
      <c r="Q4" s="68">
        <f t="shared" si="1"/>
        <v>0.14814814814814814</v>
      </c>
    </row>
    <row r="5" spans="1:22" x14ac:dyDescent="0.25">
      <c r="A5" s="73"/>
      <c r="B5" s="86" t="s">
        <v>512</v>
      </c>
      <c r="C5" s="87">
        <v>22</v>
      </c>
      <c r="D5" s="87">
        <v>20</v>
      </c>
      <c r="E5" s="87">
        <v>21</v>
      </c>
      <c r="F5" s="87">
        <v>20</v>
      </c>
      <c r="G5" s="87">
        <v>18</v>
      </c>
      <c r="H5" s="87">
        <v>16</v>
      </c>
      <c r="I5" s="87">
        <v>16</v>
      </c>
      <c r="J5" s="87">
        <v>15</v>
      </c>
      <c r="K5" s="87">
        <v>16</v>
      </c>
      <c r="L5" s="87">
        <v>14</v>
      </c>
      <c r="M5" s="108">
        <v>14</v>
      </c>
      <c r="N5" s="210">
        <v>16</v>
      </c>
      <c r="O5" s="105">
        <f>VLOOKUP(B5,'[1]District Growth'!$B$1:$J$2454,5,FALSE)</f>
        <v>18</v>
      </c>
      <c r="P5" s="232">
        <f t="shared" si="0"/>
        <v>2</v>
      </c>
      <c r="Q5" s="68">
        <f t="shared" si="1"/>
        <v>0.125</v>
      </c>
    </row>
    <row r="6" spans="1:22" x14ac:dyDescent="0.25">
      <c r="A6" s="73"/>
      <c r="B6" s="86" t="s">
        <v>514</v>
      </c>
      <c r="C6" s="87">
        <v>11</v>
      </c>
      <c r="D6" s="87">
        <v>14</v>
      </c>
      <c r="E6" s="87">
        <v>15</v>
      </c>
      <c r="F6" s="87">
        <v>19</v>
      </c>
      <c r="G6" s="87">
        <v>15</v>
      </c>
      <c r="H6" s="87">
        <v>17</v>
      </c>
      <c r="I6" s="87">
        <v>19</v>
      </c>
      <c r="J6" s="87">
        <v>13</v>
      </c>
      <c r="K6" s="87">
        <v>10</v>
      </c>
      <c r="L6" s="87">
        <v>8</v>
      </c>
      <c r="M6" s="108">
        <v>8</v>
      </c>
      <c r="N6" s="210">
        <v>9</v>
      </c>
      <c r="O6" s="105">
        <f>VLOOKUP(B6,'[1]District Growth'!$B$1:$J$2454,5,FALSE)</f>
        <v>10</v>
      </c>
      <c r="P6" s="232">
        <f t="shared" si="0"/>
        <v>1</v>
      </c>
      <c r="Q6" s="68">
        <f t="shared" si="1"/>
        <v>0.11111111111111116</v>
      </c>
    </row>
    <row r="7" spans="1:22" x14ac:dyDescent="0.25">
      <c r="A7" s="73"/>
      <c r="B7" s="86" t="s">
        <v>468</v>
      </c>
      <c r="C7" s="87">
        <v>24</v>
      </c>
      <c r="D7" s="87">
        <v>18</v>
      </c>
      <c r="E7" s="87">
        <v>23</v>
      </c>
      <c r="F7" s="87">
        <v>21</v>
      </c>
      <c r="G7" s="87">
        <v>17</v>
      </c>
      <c r="H7" s="87">
        <v>27</v>
      </c>
      <c r="I7" s="87">
        <v>23</v>
      </c>
      <c r="J7" s="87">
        <v>26</v>
      </c>
      <c r="K7" s="87">
        <v>28</v>
      </c>
      <c r="L7" s="87">
        <v>34</v>
      </c>
      <c r="M7" s="108">
        <v>37</v>
      </c>
      <c r="N7" s="210">
        <v>36</v>
      </c>
      <c r="O7" s="105">
        <f>VLOOKUP(B7,'[1]District Growth'!$B$1:$J$2454,5,FALSE)</f>
        <v>40</v>
      </c>
      <c r="P7" s="232">
        <f t="shared" si="0"/>
        <v>4</v>
      </c>
      <c r="Q7" s="68">
        <f t="shared" si="1"/>
        <v>0.11111111111111116</v>
      </c>
    </row>
    <row r="8" spans="1:22" x14ac:dyDescent="0.25">
      <c r="A8" s="73"/>
      <c r="B8" s="86" t="s">
        <v>499</v>
      </c>
      <c r="C8" s="87">
        <v>60</v>
      </c>
      <c r="D8" s="87">
        <v>61</v>
      </c>
      <c r="E8" s="87">
        <v>67</v>
      </c>
      <c r="F8" s="87">
        <v>61</v>
      </c>
      <c r="G8" s="87">
        <v>60</v>
      </c>
      <c r="H8" s="87">
        <v>56</v>
      </c>
      <c r="I8" s="87">
        <v>62</v>
      </c>
      <c r="J8" s="87">
        <v>58</v>
      </c>
      <c r="K8" s="87">
        <v>52</v>
      </c>
      <c r="L8" s="87">
        <v>51</v>
      </c>
      <c r="M8" s="108">
        <v>54</v>
      </c>
      <c r="N8" s="210">
        <v>48</v>
      </c>
      <c r="O8" s="105">
        <f>VLOOKUP(B8,'[1]District Growth'!$B$1:$J$2454,5,FALSE)</f>
        <v>53</v>
      </c>
      <c r="P8" s="232">
        <f t="shared" si="0"/>
        <v>5</v>
      </c>
      <c r="Q8" s="68">
        <f t="shared" si="1"/>
        <v>0.10416666666666674</v>
      </c>
    </row>
    <row r="9" spans="1:22" x14ac:dyDescent="0.25">
      <c r="A9" s="73"/>
      <c r="B9" s="86" t="s">
        <v>511</v>
      </c>
      <c r="C9" s="87">
        <v>23</v>
      </c>
      <c r="D9" s="87">
        <v>20</v>
      </c>
      <c r="E9" s="87">
        <v>19</v>
      </c>
      <c r="F9" s="87">
        <v>19</v>
      </c>
      <c r="G9" s="87">
        <v>16</v>
      </c>
      <c r="H9" s="87">
        <v>23</v>
      </c>
      <c r="I9" s="87">
        <v>23</v>
      </c>
      <c r="J9" s="87">
        <v>19</v>
      </c>
      <c r="K9" s="87">
        <v>16</v>
      </c>
      <c r="L9" s="87">
        <v>14</v>
      </c>
      <c r="M9" s="108">
        <v>15</v>
      </c>
      <c r="N9" s="210">
        <v>10</v>
      </c>
      <c r="O9" s="105">
        <f>VLOOKUP(B9,'[1]District Growth'!$B$1:$J$2454,5,FALSE)</f>
        <v>11</v>
      </c>
      <c r="P9" s="232">
        <f t="shared" si="0"/>
        <v>1</v>
      </c>
      <c r="Q9" s="68">
        <f t="shared" si="1"/>
        <v>0.10000000000000009</v>
      </c>
    </row>
    <row r="10" spans="1:22" x14ac:dyDescent="0.25">
      <c r="A10" s="73"/>
      <c r="B10" s="86" t="s">
        <v>476</v>
      </c>
      <c r="C10" s="87">
        <v>67</v>
      </c>
      <c r="D10" s="87">
        <v>66</v>
      </c>
      <c r="E10" s="87">
        <v>66</v>
      </c>
      <c r="F10" s="87">
        <v>62</v>
      </c>
      <c r="G10" s="87">
        <v>53</v>
      </c>
      <c r="H10" s="87">
        <v>56</v>
      </c>
      <c r="I10" s="87">
        <v>54</v>
      </c>
      <c r="J10" s="87">
        <v>52</v>
      </c>
      <c r="K10" s="87">
        <v>51</v>
      </c>
      <c r="L10" s="87">
        <v>55</v>
      </c>
      <c r="M10" s="108">
        <v>51</v>
      </c>
      <c r="N10" s="210">
        <v>47</v>
      </c>
      <c r="O10" s="105">
        <f>VLOOKUP(B10,'[1]District Growth'!$B$1:$J$2454,5,FALSE)</f>
        <v>51</v>
      </c>
      <c r="P10" s="232">
        <f t="shared" si="0"/>
        <v>4</v>
      </c>
      <c r="Q10" s="68">
        <f t="shared" si="1"/>
        <v>8.5106382978723305E-2</v>
      </c>
    </row>
    <row r="11" spans="1:22" x14ac:dyDescent="0.25">
      <c r="A11" s="73"/>
      <c r="B11" s="86" t="s">
        <v>496</v>
      </c>
      <c r="C11" s="87">
        <v>19</v>
      </c>
      <c r="D11" s="87">
        <v>22</v>
      </c>
      <c r="E11" s="87">
        <v>25</v>
      </c>
      <c r="F11" s="87">
        <v>31</v>
      </c>
      <c r="G11" s="87">
        <v>31</v>
      </c>
      <c r="H11" s="87">
        <v>28</v>
      </c>
      <c r="I11" s="87">
        <v>26</v>
      </c>
      <c r="J11" s="87">
        <v>22</v>
      </c>
      <c r="K11" s="87">
        <v>20</v>
      </c>
      <c r="L11" s="87">
        <v>20</v>
      </c>
      <c r="M11" s="108">
        <v>18</v>
      </c>
      <c r="N11" s="210">
        <v>15</v>
      </c>
      <c r="O11" s="105">
        <f>VLOOKUP(B11,'[1]District Growth'!$B$1:$J$2454,5,FALSE)</f>
        <v>16</v>
      </c>
      <c r="P11" s="232">
        <f t="shared" si="0"/>
        <v>1</v>
      </c>
      <c r="Q11" s="68">
        <f t="shared" si="1"/>
        <v>6.6666666666666652E-2</v>
      </c>
    </row>
    <row r="12" spans="1:22" x14ac:dyDescent="0.25">
      <c r="A12" s="73"/>
      <c r="B12" s="86" t="s">
        <v>505</v>
      </c>
      <c r="C12" s="87">
        <v>27</v>
      </c>
      <c r="D12" s="87">
        <v>23</v>
      </c>
      <c r="E12" s="87">
        <v>27</v>
      </c>
      <c r="F12" s="87">
        <v>24</v>
      </c>
      <c r="G12" s="87">
        <v>23</v>
      </c>
      <c r="H12" s="87">
        <v>27</v>
      </c>
      <c r="I12" s="87">
        <v>30</v>
      </c>
      <c r="J12" s="87">
        <v>31</v>
      </c>
      <c r="K12" s="87">
        <v>26</v>
      </c>
      <c r="L12" s="87">
        <v>25</v>
      </c>
      <c r="M12" s="108">
        <v>21</v>
      </c>
      <c r="N12" s="210">
        <v>17</v>
      </c>
      <c r="O12" s="105">
        <f>VLOOKUP(B12,'[1]District Growth'!$B$1:$J$2454,5,FALSE)</f>
        <v>18</v>
      </c>
      <c r="P12" s="232">
        <f t="shared" si="0"/>
        <v>1</v>
      </c>
      <c r="Q12" s="68">
        <f t="shared" si="1"/>
        <v>5.8823529411764719E-2</v>
      </c>
    </row>
    <row r="13" spans="1:22" x14ac:dyDescent="0.25">
      <c r="A13" s="73"/>
      <c r="B13" s="86" t="s">
        <v>487</v>
      </c>
      <c r="C13" s="87">
        <v>70</v>
      </c>
      <c r="D13" s="87">
        <v>67</v>
      </c>
      <c r="E13" s="87">
        <v>64</v>
      </c>
      <c r="F13" s="87">
        <v>66</v>
      </c>
      <c r="G13" s="87">
        <v>65</v>
      </c>
      <c r="H13" s="87">
        <v>65</v>
      </c>
      <c r="I13" s="87">
        <v>73</v>
      </c>
      <c r="J13" s="87">
        <v>68</v>
      </c>
      <c r="K13" s="87">
        <v>78</v>
      </c>
      <c r="L13" s="87">
        <v>80</v>
      </c>
      <c r="M13" s="108">
        <v>74</v>
      </c>
      <c r="N13" s="210">
        <v>79</v>
      </c>
      <c r="O13" s="105">
        <f>VLOOKUP(B13,'[1]District Growth'!$B$1:$J$2454,5,FALSE)</f>
        <v>83</v>
      </c>
      <c r="P13" s="232">
        <f t="shared" si="0"/>
        <v>4</v>
      </c>
      <c r="Q13" s="68">
        <f t="shared" si="1"/>
        <v>5.0632911392405111E-2</v>
      </c>
    </row>
    <row r="14" spans="1:22" x14ac:dyDescent="0.25">
      <c r="A14" s="73"/>
      <c r="B14" s="86" t="s">
        <v>490</v>
      </c>
      <c r="C14" s="87">
        <v>201</v>
      </c>
      <c r="D14" s="87">
        <v>204</v>
      </c>
      <c r="E14" s="87">
        <v>205</v>
      </c>
      <c r="F14" s="87">
        <v>188</v>
      </c>
      <c r="G14" s="87">
        <v>197</v>
      </c>
      <c r="H14" s="87">
        <v>192</v>
      </c>
      <c r="I14" s="87">
        <v>204</v>
      </c>
      <c r="J14" s="87">
        <v>199</v>
      </c>
      <c r="K14" s="87">
        <v>194</v>
      </c>
      <c r="L14" s="87">
        <v>195</v>
      </c>
      <c r="M14" s="108">
        <v>196</v>
      </c>
      <c r="N14" s="210">
        <v>180</v>
      </c>
      <c r="O14" s="105">
        <f>VLOOKUP(B14,'[1]District Growth'!$B$1:$J$2454,5,FALSE)</f>
        <v>189</v>
      </c>
      <c r="P14" s="232">
        <f t="shared" si="0"/>
        <v>9</v>
      </c>
      <c r="Q14" s="68">
        <f t="shared" si="1"/>
        <v>5.0000000000000044E-2</v>
      </c>
      <c r="V14" s="95"/>
    </row>
    <row r="15" spans="1:22" x14ac:dyDescent="0.25">
      <c r="A15" s="73"/>
      <c r="B15" s="86" t="s">
        <v>510</v>
      </c>
      <c r="C15" s="87">
        <v>59</v>
      </c>
      <c r="D15" s="87">
        <v>50</v>
      </c>
      <c r="E15" s="87">
        <v>47</v>
      </c>
      <c r="F15" s="87">
        <v>37</v>
      </c>
      <c r="G15" s="87">
        <v>42</v>
      </c>
      <c r="H15" s="87">
        <v>46</v>
      </c>
      <c r="I15" s="87">
        <v>44</v>
      </c>
      <c r="J15" s="87">
        <v>47</v>
      </c>
      <c r="K15" s="87">
        <v>43</v>
      </c>
      <c r="L15" s="87">
        <v>38</v>
      </c>
      <c r="M15" s="108">
        <v>42</v>
      </c>
      <c r="N15" s="210">
        <v>47</v>
      </c>
      <c r="O15" s="105">
        <f>VLOOKUP(B15,'[1]District Growth'!$B$1:$J$2454,5,FALSE)</f>
        <v>49</v>
      </c>
      <c r="P15" s="232">
        <f t="shared" si="0"/>
        <v>2</v>
      </c>
      <c r="Q15" s="68">
        <f t="shared" si="1"/>
        <v>4.2553191489361764E-2</v>
      </c>
    </row>
    <row r="16" spans="1:22" x14ac:dyDescent="0.25">
      <c r="A16" s="73"/>
      <c r="B16" s="86" t="s">
        <v>18</v>
      </c>
      <c r="C16" s="87">
        <v>217</v>
      </c>
      <c r="D16" s="87">
        <v>214</v>
      </c>
      <c r="E16" s="87">
        <v>203</v>
      </c>
      <c r="F16" s="87">
        <v>204</v>
      </c>
      <c r="G16" s="87">
        <v>207</v>
      </c>
      <c r="H16" s="87">
        <v>193</v>
      </c>
      <c r="I16" s="87">
        <v>187</v>
      </c>
      <c r="J16" s="87">
        <v>184</v>
      </c>
      <c r="K16" s="87">
        <v>190</v>
      </c>
      <c r="L16" s="87">
        <v>182</v>
      </c>
      <c r="M16" s="108">
        <v>177</v>
      </c>
      <c r="N16" s="210">
        <v>175</v>
      </c>
      <c r="O16" s="88">
        <v>182</v>
      </c>
      <c r="P16" s="232">
        <f t="shared" si="0"/>
        <v>7</v>
      </c>
      <c r="Q16" s="68">
        <f t="shared" si="1"/>
        <v>4.0000000000000036E-2</v>
      </c>
    </row>
    <row r="17" spans="1:22" x14ac:dyDescent="0.25">
      <c r="A17" s="73"/>
      <c r="B17" s="86" t="s">
        <v>226</v>
      </c>
      <c r="C17" s="87">
        <v>27</v>
      </c>
      <c r="D17" s="87">
        <v>34</v>
      </c>
      <c r="E17" s="87">
        <v>36</v>
      </c>
      <c r="F17" s="87">
        <v>32</v>
      </c>
      <c r="G17" s="87">
        <v>33</v>
      </c>
      <c r="H17" s="87">
        <v>31</v>
      </c>
      <c r="I17" s="87">
        <v>35</v>
      </c>
      <c r="J17" s="87">
        <v>39</v>
      </c>
      <c r="K17" s="87">
        <v>43</v>
      </c>
      <c r="L17" s="87">
        <v>47</v>
      </c>
      <c r="M17" s="108">
        <v>42</v>
      </c>
      <c r="N17" s="210">
        <v>35</v>
      </c>
      <c r="O17" s="88">
        <v>36</v>
      </c>
      <c r="P17" s="232">
        <f t="shared" si="0"/>
        <v>1</v>
      </c>
      <c r="Q17" s="68">
        <f t="shared" si="1"/>
        <v>2.857142857142847E-2</v>
      </c>
      <c r="V17" s="177"/>
    </row>
    <row r="18" spans="1:22" x14ac:dyDescent="0.25">
      <c r="A18" s="73"/>
      <c r="B18" s="86" t="s">
        <v>475</v>
      </c>
      <c r="C18" s="87">
        <v>62</v>
      </c>
      <c r="D18" s="87">
        <v>56</v>
      </c>
      <c r="E18" s="87">
        <v>56</v>
      </c>
      <c r="F18" s="87">
        <v>61</v>
      </c>
      <c r="G18" s="87">
        <v>73</v>
      </c>
      <c r="H18" s="87">
        <v>78</v>
      </c>
      <c r="I18" s="87">
        <v>80</v>
      </c>
      <c r="J18" s="87">
        <v>76</v>
      </c>
      <c r="K18" s="87">
        <v>89</v>
      </c>
      <c r="L18" s="87">
        <v>96</v>
      </c>
      <c r="M18" s="108">
        <v>96</v>
      </c>
      <c r="N18" s="210">
        <v>85</v>
      </c>
      <c r="O18" s="105">
        <f>VLOOKUP(B18,'[1]District Growth'!$B$1:$J$2454,5,FALSE)</f>
        <v>87</v>
      </c>
      <c r="P18" s="232">
        <f t="shared" si="0"/>
        <v>2</v>
      </c>
      <c r="Q18" s="68">
        <f t="shared" si="1"/>
        <v>2.3529411764705799E-2</v>
      </c>
    </row>
    <row r="19" spans="1:22" x14ac:dyDescent="0.25">
      <c r="A19" s="73"/>
      <c r="B19" s="86" t="s">
        <v>489</v>
      </c>
      <c r="C19" s="87">
        <v>66</v>
      </c>
      <c r="D19" s="87">
        <v>69</v>
      </c>
      <c r="E19" s="87">
        <v>71</v>
      </c>
      <c r="F19" s="87">
        <v>74</v>
      </c>
      <c r="G19" s="87">
        <v>76</v>
      </c>
      <c r="H19" s="87">
        <v>77</v>
      </c>
      <c r="I19" s="87">
        <v>74</v>
      </c>
      <c r="J19" s="87">
        <v>76</v>
      </c>
      <c r="K19" s="87">
        <v>75</v>
      </c>
      <c r="L19" s="87">
        <v>76</v>
      </c>
      <c r="M19" s="108">
        <v>73</v>
      </c>
      <c r="N19" s="210">
        <v>77</v>
      </c>
      <c r="O19" s="105">
        <f>VLOOKUP(B19,'[1]District Growth'!$B$1:$J$2454,5,FALSE)</f>
        <v>78</v>
      </c>
      <c r="P19" s="232">
        <f t="shared" si="0"/>
        <v>1</v>
      </c>
      <c r="Q19" s="68">
        <f t="shared" si="1"/>
        <v>1.298701298701288E-2</v>
      </c>
    </row>
    <row r="20" spans="1:22" x14ac:dyDescent="0.25">
      <c r="A20" s="73"/>
      <c r="B20" s="89" t="s">
        <v>477</v>
      </c>
      <c r="C20" s="87">
        <v>42</v>
      </c>
      <c r="D20" s="87">
        <v>46</v>
      </c>
      <c r="E20" s="87">
        <v>42</v>
      </c>
      <c r="F20" s="87">
        <v>45</v>
      </c>
      <c r="G20" s="87">
        <v>49</v>
      </c>
      <c r="H20" s="87">
        <v>48</v>
      </c>
      <c r="I20" s="87">
        <v>47</v>
      </c>
      <c r="J20" s="87">
        <v>47</v>
      </c>
      <c r="K20" s="87">
        <v>48</v>
      </c>
      <c r="L20" s="87">
        <v>51</v>
      </c>
      <c r="M20" s="108">
        <v>43</v>
      </c>
      <c r="N20" s="210">
        <v>45</v>
      </c>
      <c r="O20" s="105">
        <f>VLOOKUP(B20,'[1]District Growth'!$B$1:$J$2454,5,FALSE)</f>
        <v>45</v>
      </c>
      <c r="P20" s="232">
        <f t="shared" si="0"/>
        <v>0</v>
      </c>
      <c r="Q20" s="68">
        <f t="shared" si="1"/>
        <v>0</v>
      </c>
    </row>
    <row r="21" spans="1:22" x14ac:dyDescent="0.25">
      <c r="A21" s="73"/>
      <c r="B21" s="89" t="s">
        <v>471</v>
      </c>
      <c r="C21" s="87"/>
      <c r="D21" s="87">
        <v>24</v>
      </c>
      <c r="E21" s="87">
        <v>34</v>
      </c>
      <c r="F21" s="87">
        <v>37</v>
      </c>
      <c r="G21" s="87">
        <v>38</v>
      </c>
      <c r="H21" s="87">
        <v>40</v>
      </c>
      <c r="I21" s="87">
        <v>35</v>
      </c>
      <c r="J21" s="87">
        <v>41</v>
      </c>
      <c r="K21" s="87">
        <v>39</v>
      </c>
      <c r="L21" s="87">
        <v>44</v>
      </c>
      <c r="M21" s="108">
        <v>38</v>
      </c>
      <c r="N21" s="210">
        <v>34</v>
      </c>
      <c r="O21" s="105">
        <f>VLOOKUP(B21,'[1]District Growth'!$B$1:$J$2454,5,FALSE)</f>
        <v>34</v>
      </c>
      <c r="P21" s="232">
        <f t="shared" si="0"/>
        <v>0</v>
      </c>
      <c r="Q21" s="68">
        <f t="shared" si="1"/>
        <v>0</v>
      </c>
    </row>
    <row r="22" spans="1:22" x14ac:dyDescent="0.25">
      <c r="A22" s="73"/>
      <c r="B22" s="255" t="s">
        <v>1297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108"/>
      <c r="N22" s="210">
        <v>20</v>
      </c>
      <c r="O22" s="105">
        <f>VLOOKUP(B22,'[1]District Growth'!$B$1:$J$2454,5,FALSE)</f>
        <v>20</v>
      </c>
      <c r="P22" s="232">
        <f t="shared" si="0"/>
        <v>0</v>
      </c>
      <c r="Q22" s="68">
        <f t="shared" si="1"/>
        <v>0</v>
      </c>
    </row>
    <row r="23" spans="1:22" x14ac:dyDescent="0.25">
      <c r="A23" s="73"/>
      <c r="B23" s="89" t="s">
        <v>508</v>
      </c>
      <c r="C23" s="87">
        <v>31</v>
      </c>
      <c r="D23" s="87">
        <v>39</v>
      </c>
      <c r="E23" s="87">
        <v>41</v>
      </c>
      <c r="F23" s="87">
        <v>37</v>
      </c>
      <c r="G23" s="87">
        <v>39</v>
      </c>
      <c r="H23" s="87">
        <v>41</v>
      </c>
      <c r="I23" s="87">
        <v>36</v>
      </c>
      <c r="J23" s="87">
        <v>28</v>
      </c>
      <c r="K23" s="87">
        <v>29</v>
      </c>
      <c r="L23" s="87">
        <v>26</v>
      </c>
      <c r="M23" s="108">
        <v>27</v>
      </c>
      <c r="N23" s="210">
        <v>26</v>
      </c>
      <c r="O23" s="105">
        <f>VLOOKUP(B23,'[1]District Growth'!$B$1:$J$2454,5,FALSE)</f>
        <v>26</v>
      </c>
      <c r="P23" s="232">
        <f t="shared" si="0"/>
        <v>0</v>
      </c>
      <c r="Q23" s="68">
        <f t="shared" si="1"/>
        <v>0</v>
      </c>
    </row>
    <row r="24" spans="1:22" x14ac:dyDescent="0.25">
      <c r="A24" s="73"/>
      <c r="B24" s="89" t="s">
        <v>507</v>
      </c>
      <c r="C24" s="87">
        <v>20</v>
      </c>
      <c r="D24" s="87">
        <v>23</v>
      </c>
      <c r="E24" s="87">
        <v>25</v>
      </c>
      <c r="F24" s="87">
        <v>25</v>
      </c>
      <c r="G24" s="87">
        <v>29</v>
      </c>
      <c r="H24" s="87">
        <v>24</v>
      </c>
      <c r="I24" s="87">
        <v>19</v>
      </c>
      <c r="J24" s="87">
        <v>19</v>
      </c>
      <c r="K24" s="87">
        <v>26</v>
      </c>
      <c r="L24" s="87">
        <v>24</v>
      </c>
      <c r="M24" s="108">
        <v>18</v>
      </c>
      <c r="N24" s="210">
        <v>18</v>
      </c>
      <c r="O24" s="105">
        <f>VLOOKUP(B24,'[1]District Growth'!$B$1:$J$2454,5,FALSE)</f>
        <v>18</v>
      </c>
      <c r="P24" s="232">
        <f t="shared" si="0"/>
        <v>0</v>
      </c>
      <c r="Q24" s="68">
        <f t="shared" si="1"/>
        <v>0</v>
      </c>
    </row>
    <row r="25" spans="1:22" x14ac:dyDescent="0.25">
      <c r="A25" s="73"/>
      <c r="B25" s="89" t="s">
        <v>467</v>
      </c>
      <c r="C25" s="87">
        <v>58</v>
      </c>
      <c r="D25" s="87">
        <v>58</v>
      </c>
      <c r="E25" s="87">
        <v>47</v>
      </c>
      <c r="F25" s="87">
        <v>38</v>
      </c>
      <c r="G25" s="87">
        <v>34</v>
      </c>
      <c r="H25" s="87">
        <v>27</v>
      </c>
      <c r="I25" s="87">
        <v>20</v>
      </c>
      <c r="J25" s="87">
        <v>22</v>
      </c>
      <c r="K25" s="87">
        <v>21</v>
      </c>
      <c r="L25" s="87">
        <v>26</v>
      </c>
      <c r="M25" s="108">
        <v>27</v>
      </c>
      <c r="N25" s="210">
        <v>27</v>
      </c>
      <c r="O25" s="105">
        <f>VLOOKUP(B25,'[1]District Growth'!$B$1:$J$2454,5,FALSE)</f>
        <v>27</v>
      </c>
      <c r="P25" s="232">
        <f t="shared" si="0"/>
        <v>0</v>
      </c>
      <c r="Q25" s="68">
        <f t="shared" si="1"/>
        <v>0</v>
      </c>
    </row>
    <row r="26" spans="1:22" x14ac:dyDescent="0.25">
      <c r="A26" s="73"/>
      <c r="B26" s="89" t="s">
        <v>483</v>
      </c>
      <c r="C26" s="87">
        <v>32</v>
      </c>
      <c r="D26" s="87">
        <v>30</v>
      </c>
      <c r="E26" s="87">
        <v>28</v>
      </c>
      <c r="F26" s="87">
        <v>33</v>
      </c>
      <c r="G26" s="87">
        <v>32</v>
      </c>
      <c r="H26" s="87">
        <v>28</v>
      </c>
      <c r="I26" s="87">
        <v>28</v>
      </c>
      <c r="J26" s="87">
        <v>30</v>
      </c>
      <c r="K26" s="87">
        <v>25</v>
      </c>
      <c r="L26" s="87">
        <v>26</v>
      </c>
      <c r="M26" s="108">
        <v>24</v>
      </c>
      <c r="N26" s="210">
        <v>24</v>
      </c>
      <c r="O26" s="105">
        <f>VLOOKUP(B26,'[1]District Growth'!$B$1:$J$2454,5,FALSE)</f>
        <v>24</v>
      </c>
      <c r="P26" s="232">
        <f t="shared" si="0"/>
        <v>0</v>
      </c>
      <c r="Q26" s="68">
        <f t="shared" si="1"/>
        <v>0</v>
      </c>
    </row>
    <row r="27" spans="1:22" x14ac:dyDescent="0.25">
      <c r="A27" s="73"/>
      <c r="B27" s="89" t="s">
        <v>474</v>
      </c>
      <c r="C27" s="87">
        <v>16</v>
      </c>
      <c r="D27" s="87">
        <v>20</v>
      </c>
      <c r="E27" s="87">
        <v>20</v>
      </c>
      <c r="F27" s="87">
        <v>20</v>
      </c>
      <c r="G27" s="87">
        <v>21</v>
      </c>
      <c r="H27" s="87">
        <v>21</v>
      </c>
      <c r="I27" s="87">
        <v>19</v>
      </c>
      <c r="J27" s="87">
        <v>18</v>
      </c>
      <c r="K27" s="87">
        <v>20</v>
      </c>
      <c r="L27" s="87">
        <v>22</v>
      </c>
      <c r="M27" s="108">
        <v>18</v>
      </c>
      <c r="N27" s="210">
        <v>20</v>
      </c>
      <c r="O27" s="105">
        <f>VLOOKUP(B27,'[1]District Growth'!$B$1:$J$2454,5,FALSE)</f>
        <v>20</v>
      </c>
      <c r="P27" s="232">
        <f t="shared" si="0"/>
        <v>0</v>
      </c>
      <c r="Q27" s="68">
        <f t="shared" si="1"/>
        <v>0</v>
      </c>
      <c r="V27" s="95"/>
    </row>
    <row r="28" spans="1:22" x14ac:dyDescent="0.25">
      <c r="A28" s="73"/>
      <c r="B28" s="89" t="s">
        <v>498</v>
      </c>
      <c r="C28" s="87">
        <v>25</v>
      </c>
      <c r="D28" s="87">
        <v>22</v>
      </c>
      <c r="E28" s="87">
        <v>22</v>
      </c>
      <c r="F28" s="87">
        <v>19</v>
      </c>
      <c r="G28" s="87">
        <v>21</v>
      </c>
      <c r="H28" s="87">
        <v>25</v>
      </c>
      <c r="I28" s="87">
        <v>22</v>
      </c>
      <c r="J28" s="87">
        <v>20</v>
      </c>
      <c r="K28" s="87">
        <v>20</v>
      </c>
      <c r="L28" s="87">
        <v>20</v>
      </c>
      <c r="M28" s="108">
        <v>17</v>
      </c>
      <c r="N28" s="210">
        <v>18</v>
      </c>
      <c r="O28" s="105">
        <f>VLOOKUP(B28,'[1]District Growth'!$B$1:$J$2454,5,FALSE)</f>
        <v>18</v>
      </c>
      <c r="P28" s="232">
        <f t="shared" si="0"/>
        <v>0</v>
      </c>
      <c r="Q28" s="68">
        <f t="shared" si="1"/>
        <v>0</v>
      </c>
    </row>
    <row r="29" spans="1:22" x14ac:dyDescent="0.25">
      <c r="A29" s="73"/>
      <c r="B29" s="89" t="s">
        <v>484</v>
      </c>
      <c r="C29" s="87"/>
      <c r="D29" s="87"/>
      <c r="E29" s="87"/>
      <c r="F29" s="87"/>
      <c r="G29" s="87"/>
      <c r="H29" s="87">
        <v>26</v>
      </c>
      <c r="I29" s="87">
        <v>33</v>
      </c>
      <c r="J29" s="87">
        <v>27</v>
      </c>
      <c r="K29" s="87">
        <v>25</v>
      </c>
      <c r="L29" s="87">
        <v>26</v>
      </c>
      <c r="M29" s="108">
        <v>22</v>
      </c>
      <c r="N29" s="210">
        <v>18</v>
      </c>
      <c r="O29" s="105">
        <f>VLOOKUP(B29,'[1]District Growth'!$B$1:$J$2454,5,FALSE)</f>
        <v>18</v>
      </c>
      <c r="P29" s="232">
        <f t="shared" si="0"/>
        <v>0</v>
      </c>
      <c r="Q29" s="68">
        <f t="shared" si="1"/>
        <v>0</v>
      </c>
    </row>
    <row r="30" spans="1:22" x14ac:dyDescent="0.25">
      <c r="A30" s="73"/>
      <c r="B30" s="90" t="s">
        <v>503</v>
      </c>
      <c r="C30" s="87">
        <v>115</v>
      </c>
      <c r="D30" s="87">
        <v>115</v>
      </c>
      <c r="E30" s="87">
        <v>116</v>
      </c>
      <c r="F30" s="87">
        <v>118</v>
      </c>
      <c r="G30" s="87">
        <v>113</v>
      </c>
      <c r="H30" s="87">
        <v>114</v>
      </c>
      <c r="I30" s="87">
        <v>114</v>
      </c>
      <c r="J30" s="87">
        <v>113</v>
      </c>
      <c r="K30" s="87">
        <v>117</v>
      </c>
      <c r="L30" s="87">
        <v>113</v>
      </c>
      <c r="M30" s="108">
        <v>111</v>
      </c>
      <c r="N30" s="210">
        <v>126</v>
      </c>
      <c r="O30" s="105">
        <f>VLOOKUP(B30,'[1]District Growth'!$B$1:$J$2454,5,FALSE)</f>
        <v>125</v>
      </c>
      <c r="P30" s="232">
        <f t="shared" si="0"/>
        <v>-1</v>
      </c>
      <c r="Q30" s="68">
        <f t="shared" si="1"/>
        <v>-7.9365079365079083E-3</v>
      </c>
      <c r="V30" s="95"/>
    </row>
    <row r="31" spans="1:22" x14ac:dyDescent="0.25">
      <c r="A31" s="73"/>
      <c r="B31" s="90" t="s">
        <v>478</v>
      </c>
      <c r="C31" s="87">
        <v>87</v>
      </c>
      <c r="D31" s="87">
        <v>83</v>
      </c>
      <c r="E31" s="87">
        <v>86</v>
      </c>
      <c r="F31" s="87">
        <v>95</v>
      </c>
      <c r="G31" s="87">
        <v>94</v>
      </c>
      <c r="H31" s="87">
        <v>87</v>
      </c>
      <c r="I31" s="87">
        <v>89</v>
      </c>
      <c r="J31" s="87">
        <v>86</v>
      </c>
      <c r="K31" s="87">
        <v>87</v>
      </c>
      <c r="L31" s="87">
        <v>92</v>
      </c>
      <c r="M31" s="108">
        <v>85</v>
      </c>
      <c r="N31" s="210">
        <v>81</v>
      </c>
      <c r="O31" s="105">
        <f>VLOOKUP(B31,'[1]District Growth'!$B$1:$J$2454,5,FALSE)</f>
        <v>80</v>
      </c>
      <c r="P31" s="232">
        <f t="shared" si="0"/>
        <v>-1</v>
      </c>
      <c r="Q31" s="68">
        <f t="shared" si="1"/>
        <v>-1.2345679012345734E-2</v>
      </c>
      <c r="V31" s="178"/>
    </row>
    <row r="32" spans="1:22" x14ac:dyDescent="0.25">
      <c r="A32" s="73"/>
      <c r="B32" s="90" t="s">
        <v>502</v>
      </c>
      <c r="C32" s="87">
        <v>179</v>
      </c>
      <c r="D32" s="87">
        <v>169</v>
      </c>
      <c r="E32" s="87">
        <v>162</v>
      </c>
      <c r="F32" s="87">
        <v>155</v>
      </c>
      <c r="G32" s="87">
        <v>146</v>
      </c>
      <c r="H32" s="87">
        <v>137</v>
      </c>
      <c r="I32" s="87">
        <v>140</v>
      </c>
      <c r="J32" s="87">
        <v>139</v>
      </c>
      <c r="K32" s="87">
        <v>137</v>
      </c>
      <c r="L32" s="87">
        <v>133</v>
      </c>
      <c r="M32" s="108">
        <v>134</v>
      </c>
      <c r="N32" s="210">
        <v>128</v>
      </c>
      <c r="O32" s="105">
        <f>VLOOKUP(B32,'[1]District Growth'!$B$1:$J$2454,5,FALSE)</f>
        <v>126</v>
      </c>
      <c r="P32" s="232">
        <f t="shared" si="0"/>
        <v>-2</v>
      </c>
      <c r="Q32" s="68">
        <f t="shared" si="1"/>
        <v>-1.5625E-2</v>
      </c>
    </row>
    <row r="33" spans="1:17" x14ac:dyDescent="0.25">
      <c r="A33" s="73"/>
      <c r="B33" s="90" t="s">
        <v>482</v>
      </c>
      <c r="C33" s="87">
        <v>78</v>
      </c>
      <c r="D33" s="87">
        <v>80</v>
      </c>
      <c r="E33" s="87">
        <v>66</v>
      </c>
      <c r="F33" s="87">
        <v>63</v>
      </c>
      <c r="G33" s="87">
        <v>51</v>
      </c>
      <c r="H33" s="87">
        <v>54</v>
      </c>
      <c r="I33" s="87">
        <v>56</v>
      </c>
      <c r="J33" s="87">
        <v>44</v>
      </c>
      <c r="K33" s="87">
        <v>47</v>
      </c>
      <c r="L33" s="87">
        <v>49</v>
      </c>
      <c r="M33" s="108">
        <v>51</v>
      </c>
      <c r="N33" s="210">
        <v>43</v>
      </c>
      <c r="O33" s="105">
        <f>VLOOKUP(B33,'[1]District Growth'!$B$1:$J$2454,5,FALSE)</f>
        <v>42</v>
      </c>
      <c r="P33" s="232">
        <f t="shared" si="0"/>
        <v>-1</v>
      </c>
      <c r="Q33" s="68">
        <f t="shared" si="1"/>
        <v>-2.3255813953488413E-2</v>
      </c>
    </row>
    <row r="34" spans="1:17" x14ac:dyDescent="0.25">
      <c r="A34" s="73"/>
      <c r="B34" s="90" t="s">
        <v>494</v>
      </c>
      <c r="C34" s="87">
        <v>74</v>
      </c>
      <c r="D34" s="87">
        <v>81</v>
      </c>
      <c r="E34" s="87">
        <v>77</v>
      </c>
      <c r="F34" s="87">
        <v>71</v>
      </c>
      <c r="G34" s="87">
        <v>62</v>
      </c>
      <c r="H34" s="87">
        <v>62</v>
      </c>
      <c r="I34" s="87">
        <v>73</v>
      </c>
      <c r="J34" s="87">
        <v>73</v>
      </c>
      <c r="K34" s="87">
        <v>72</v>
      </c>
      <c r="L34" s="87">
        <v>72</v>
      </c>
      <c r="M34" s="108">
        <v>72</v>
      </c>
      <c r="N34" s="210">
        <v>70</v>
      </c>
      <c r="O34" s="105">
        <f>VLOOKUP(B34,'[1]District Growth'!$B$1:$J$2454,5,FALSE)</f>
        <v>68</v>
      </c>
      <c r="P34" s="232">
        <f t="shared" si="0"/>
        <v>-2</v>
      </c>
      <c r="Q34" s="68">
        <f t="shared" si="1"/>
        <v>-2.8571428571428581E-2</v>
      </c>
    </row>
    <row r="35" spans="1:17" x14ac:dyDescent="0.25">
      <c r="A35" s="73"/>
      <c r="B35" s="90" t="s">
        <v>486</v>
      </c>
      <c r="C35" s="87">
        <v>74</v>
      </c>
      <c r="D35" s="87">
        <v>80</v>
      </c>
      <c r="E35" s="87">
        <v>93</v>
      </c>
      <c r="F35" s="87">
        <v>94</v>
      </c>
      <c r="G35" s="87">
        <v>89</v>
      </c>
      <c r="H35" s="87">
        <v>89</v>
      </c>
      <c r="I35" s="87">
        <v>83</v>
      </c>
      <c r="J35" s="87">
        <v>97</v>
      </c>
      <c r="K35" s="87">
        <v>99</v>
      </c>
      <c r="L35" s="87">
        <v>102</v>
      </c>
      <c r="M35" s="108">
        <v>93</v>
      </c>
      <c r="N35" s="210">
        <v>96</v>
      </c>
      <c r="O35" s="105">
        <f>VLOOKUP(B35,'[1]District Growth'!$B$1:$J$2454,5,FALSE)</f>
        <v>93</v>
      </c>
      <c r="P35" s="232">
        <f t="shared" si="0"/>
        <v>-3</v>
      </c>
      <c r="Q35" s="68">
        <f t="shared" si="1"/>
        <v>-3.125E-2</v>
      </c>
    </row>
    <row r="36" spans="1:17" x14ac:dyDescent="0.25">
      <c r="A36" s="73"/>
      <c r="B36" s="90" t="s">
        <v>469</v>
      </c>
      <c r="C36" s="87">
        <v>23</v>
      </c>
      <c r="D36" s="87">
        <v>24</v>
      </c>
      <c r="E36" s="87">
        <v>28</v>
      </c>
      <c r="F36" s="87">
        <v>25</v>
      </c>
      <c r="G36" s="87">
        <v>22</v>
      </c>
      <c r="H36" s="87">
        <v>23</v>
      </c>
      <c r="I36" s="87">
        <v>22</v>
      </c>
      <c r="J36" s="87">
        <v>21</v>
      </c>
      <c r="K36" s="87">
        <v>23</v>
      </c>
      <c r="L36" s="87">
        <v>27</v>
      </c>
      <c r="M36" s="108">
        <v>25</v>
      </c>
      <c r="N36" s="210">
        <v>27</v>
      </c>
      <c r="O36" s="105">
        <f>VLOOKUP(B36,'[1]District Growth'!$B$1:$J$2454,5,FALSE)</f>
        <v>26</v>
      </c>
      <c r="P36" s="232">
        <f t="shared" si="0"/>
        <v>-1</v>
      </c>
      <c r="Q36" s="68">
        <f t="shared" si="1"/>
        <v>-3.703703703703709E-2</v>
      </c>
    </row>
    <row r="37" spans="1:17" x14ac:dyDescent="0.25">
      <c r="A37" s="73"/>
      <c r="B37" s="90" t="s">
        <v>485</v>
      </c>
      <c r="C37" s="87">
        <v>79</v>
      </c>
      <c r="D37" s="87">
        <v>80</v>
      </c>
      <c r="E37" s="87">
        <v>82</v>
      </c>
      <c r="F37" s="87">
        <v>89</v>
      </c>
      <c r="G37" s="87">
        <v>88</v>
      </c>
      <c r="H37" s="87">
        <v>66</v>
      </c>
      <c r="I37" s="87">
        <v>69</v>
      </c>
      <c r="J37" s="87">
        <v>60</v>
      </c>
      <c r="K37" s="87">
        <v>57</v>
      </c>
      <c r="L37" s="87">
        <v>59</v>
      </c>
      <c r="M37" s="108">
        <v>58</v>
      </c>
      <c r="N37" s="210">
        <v>52</v>
      </c>
      <c r="O37" s="105">
        <f>VLOOKUP(B37,'[1]District Growth'!$B$1:$J$2454,5,FALSE)</f>
        <v>50</v>
      </c>
      <c r="P37" s="232">
        <f t="shared" si="0"/>
        <v>-2</v>
      </c>
      <c r="Q37" s="68">
        <f t="shared" si="1"/>
        <v>-3.8461538461538436E-2</v>
      </c>
    </row>
    <row r="38" spans="1:17" x14ac:dyDescent="0.25">
      <c r="A38" s="73"/>
      <c r="B38" s="90" t="s">
        <v>504</v>
      </c>
      <c r="C38" s="87">
        <v>213</v>
      </c>
      <c r="D38" s="87">
        <v>204</v>
      </c>
      <c r="E38" s="87">
        <v>205</v>
      </c>
      <c r="F38" s="87">
        <v>194</v>
      </c>
      <c r="G38" s="87">
        <v>196</v>
      </c>
      <c r="H38" s="87">
        <v>188</v>
      </c>
      <c r="I38" s="87">
        <v>194</v>
      </c>
      <c r="J38" s="87">
        <v>194</v>
      </c>
      <c r="K38" s="87">
        <v>194</v>
      </c>
      <c r="L38" s="87">
        <v>187</v>
      </c>
      <c r="M38" s="108">
        <v>189</v>
      </c>
      <c r="N38" s="210">
        <v>181</v>
      </c>
      <c r="O38" s="105">
        <f>VLOOKUP(B38,'[1]District Growth'!$B$1:$J$2454,5,FALSE)</f>
        <v>173</v>
      </c>
      <c r="P38" s="232">
        <f t="shared" si="0"/>
        <v>-8</v>
      </c>
      <c r="Q38" s="68">
        <f t="shared" si="1"/>
        <v>-4.4198895027624308E-2</v>
      </c>
    </row>
    <row r="39" spans="1:17" x14ac:dyDescent="0.25">
      <c r="A39" s="73"/>
      <c r="B39" s="90" t="s">
        <v>480</v>
      </c>
      <c r="C39" s="87">
        <v>50</v>
      </c>
      <c r="D39" s="87">
        <v>43</v>
      </c>
      <c r="E39" s="87">
        <v>46</v>
      </c>
      <c r="F39" s="87">
        <v>45</v>
      </c>
      <c r="G39" s="87">
        <v>42</v>
      </c>
      <c r="H39" s="87">
        <v>35</v>
      </c>
      <c r="I39" s="87">
        <v>29</v>
      </c>
      <c r="J39" s="87">
        <v>24</v>
      </c>
      <c r="K39" s="87">
        <v>22</v>
      </c>
      <c r="L39" s="87">
        <v>23</v>
      </c>
      <c r="M39" s="108">
        <v>22</v>
      </c>
      <c r="N39" s="210">
        <v>21</v>
      </c>
      <c r="O39" s="105">
        <f>VLOOKUP(B39,'[1]District Growth'!$B$1:$J$2454,5,FALSE)</f>
        <v>20</v>
      </c>
      <c r="P39" s="232">
        <f t="shared" si="0"/>
        <v>-1</v>
      </c>
      <c r="Q39" s="68">
        <f t="shared" si="1"/>
        <v>-4.7619047619047672E-2</v>
      </c>
    </row>
    <row r="40" spans="1:17" x14ac:dyDescent="0.25">
      <c r="A40" s="73"/>
      <c r="B40" s="90" t="s">
        <v>479</v>
      </c>
      <c r="C40" s="87">
        <v>56</v>
      </c>
      <c r="D40" s="87">
        <v>51</v>
      </c>
      <c r="E40" s="87">
        <v>52</v>
      </c>
      <c r="F40" s="87">
        <v>55</v>
      </c>
      <c r="G40" s="87">
        <v>55</v>
      </c>
      <c r="H40" s="87">
        <v>56</v>
      </c>
      <c r="I40" s="87">
        <v>53</v>
      </c>
      <c r="J40" s="87">
        <v>52</v>
      </c>
      <c r="K40" s="87">
        <v>53</v>
      </c>
      <c r="L40" s="87">
        <v>56</v>
      </c>
      <c r="M40" s="108">
        <v>52</v>
      </c>
      <c r="N40" s="210">
        <v>48</v>
      </c>
      <c r="O40" s="105">
        <f>VLOOKUP(B40,'[1]District Growth'!$B$1:$J$2454,5,FALSE)</f>
        <v>45</v>
      </c>
      <c r="P40" s="232">
        <f t="shared" si="0"/>
        <v>-3</v>
      </c>
      <c r="Q40" s="68">
        <f t="shared" si="1"/>
        <v>-6.25E-2</v>
      </c>
    </row>
    <row r="41" spans="1:17" x14ac:dyDescent="0.25">
      <c r="A41" s="73"/>
      <c r="B41" s="90" t="s">
        <v>500</v>
      </c>
      <c r="C41" s="87">
        <v>54</v>
      </c>
      <c r="D41" s="87">
        <v>48</v>
      </c>
      <c r="E41" s="87">
        <v>47</v>
      </c>
      <c r="F41" s="87">
        <v>47</v>
      </c>
      <c r="G41" s="87">
        <v>48</v>
      </c>
      <c r="H41" s="87">
        <v>52</v>
      </c>
      <c r="I41" s="87">
        <v>48</v>
      </c>
      <c r="J41" s="87">
        <v>46</v>
      </c>
      <c r="K41" s="87">
        <v>45</v>
      </c>
      <c r="L41" s="87">
        <v>44</v>
      </c>
      <c r="M41" s="108">
        <v>43</v>
      </c>
      <c r="N41" s="210">
        <v>42</v>
      </c>
      <c r="O41" s="105">
        <f>VLOOKUP(B41,'[1]District Growth'!$B$1:$J$2454,5,FALSE)</f>
        <v>39</v>
      </c>
      <c r="P41" s="232">
        <f t="shared" si="0"/>
        <v>-3</v>
      </c>
      <c r="Q41" s="68">
        <f t="shared" si="1"/>
        <v>-7.1428571428571397E-2</v>
      </c>
    </row>
    <row r="42" spans="1:17" x14ac:dyDescent="0.25">
      <c r="A42" s="73"/>
      <c r="B42" s="90" t="s">
        <v>501</v>
      </c>
      <c r="C42" s="87">
        <v>38</v>
      </c>
      <c r="D42" s="87">
        <v>40</v>
      </c>
      <c r="E42" s="87">
        <v>35</v>
      </c>
      <c r="F42" s="87">
        <v>31</v>
      </c>
      <c r="G42" s="87">
        <v>32</v>
      </c>
      <c r="H42" s="87">
        <v>35</v>
      </c>
      <c r="I42" s="87">
        <v>38</v>
      </c>
      <c r="J42" s="87">
        <v>35</v>
      </c>
      <c r="K42" s="87">
        <v>37</v>
      </c>
      <c r="L42" s="87">
        <v>36</v>
      </c>
      <c r="M42" s="108">
        <v>35</v>
      </c>
      <c r="N42" s="210">
        <v>39</v>
      </c>
      <c r="O42" s="105">
        <f>VLOOKUP(B42,'[1]District Growth'!$B$1:$J$2454,5,FALSE)</f>
        <v>35</v>
      </c>
      <c r="P42" s="232">
        <f t="shared" si="0"/>
        <v>-4</v>
      </c>
      <c r="Q42" s="68">
        <f t="shared" si="1"/>
        <v>-0.10256410256410253</v>
      </c>
    </row>
    <row r="43" spans="1:17" x14ac:dyDescent="0.25">
      <c r="A43" s="73"/>
      <c r="B43" s="90" t="s">
        <v>473</v>
      </c>
      <c r="C43" s="87">
        <v>37</v>
      </c>
      <c r="D43" s="87">
        <v>44</v>
      </c>
      <c r="E43" s="87">
        <v>42</v>
      </c>
      <c r="F43" s="87">
        <v>43</v>
      </c>
      <c r="G43" s="87">
        <v>38</v>
      </c>
      <c r="H43" s="87">
        <v>41</v>
      </c>
      <c r="I43" s="87">
        <v>42</v>
      </c>
      <c r="J43" s="87">
        <v>33</v>
      </c>
      <c r="K43" s="87">
        <v>35</v>
      </c>
      <c r="L43" s="87">
        <v>39</v>
      </c>
      <c r="M43" s="108">
        <v>36</v>
      </c>
      <c r="N43" s="210">
        <v>38</v>
      </c>
      <c r="O43" s="105">
        <f>VLOOKUP(B43,'[1]District Growth'!$B$1:$J$2454,5,FALSE)</f>
        <v>34</v>
      </c>
      <c r="P43" s="232">
        <f t="shared" si="0"/>
        <v>-4</v>
      </c>
      <c r="Q43" s="68">
        <f t="shared" si="1"/>
        <v>-0.10526315789473684</v>
      </c>
    </row>
    <row r="44" spans="1:17" x14ac:dyDescent="0.25">
      <c r="A44" s="73"/>
      <c r="B44" s="90" t="s">
        <v>255</v>
      </c>
      <c r="C44" s="87">
        <v>78</v>
      </c>
      <c r="D44" s="87">
        <v>98</v>
      </c>
      <c r="E44" s="87">
        <v>89</v>
      </c>
      <c r="F44" s="87">
        <v>85</v>
      </c>
      <c r="G44" s="87">
        <v>94</v>
      </c>
      <c r="H44" s="87">
        <v>96</v>
      </c>
      <c r="I44" s="87">
        <v>93</v>
      </c>
      <c r="J44" s="87">
        <v>90</v>
      </c>
      <c r="K44" s="87">
        <v>79</v>
      </c>
      <c r="L44" s="87">
        <v>86</v>
      </c>
      <c r="M44" s="108">
        <v>84</v>
      </c>
      <c r="N44" s="210">
        <v>86</v>
      </c>
      <c r="O44" s="105">
        <f>VLOOKUP(B44,'[1]District Growth'!$B$1:$J$2454,5,FALSE)</f>
        <v>75</v>
      </c>
      <c r="P44" s="232">
        <f t="shared" si="0"/>
        <v>-11</v>
      </c>
      <c r="Q44" s="68">
        <f t="shared" si="1"/>
        <v>-0.12790697674418605</v>
      </c>
    </row>
    <row r="45" spans="1:17" x14ac:dyDescent="0.25">
      <c r="A45" s="73"/>
      <c r="B45" s="90" t="s">
        <v>481</v>
      </c>
      <c r="C45" s="87">
        <v>20</v>
      </c>
      <c r="D45" s="87">
        <v>26</v>
      </c>
      <c r="E45" s="87">
        <v>26</v>
      </c>
      <c r="F45" s="87">
        <v>24</v>
      </c>
      <c r="G45" s="87">
        <v>23</v>
      </c>
      <c r="H45" s="87">
        <v>25</v>
      </c>
      <c r="I45" s="87">
        <v>22</v>
      </c>
      <c r="J45" s="87">
        <v>24</v>
      </c>
      <c r="K45" s="87">
        <v>23</v>
      </c>
      <c r="L45" s="87">
        <v>24</v>
      </c>
      <c r="M45" s="108">
        <v>20</v>
      </c>
      <c r="N45" s="210">
        <v>20</v>
      </c>
      <c r="O45" s="105">
        <f>VLOOKUP(B45,'[1]District Growth'!$B$1:$J$2454,5,FALSE)</f>
        <v>17</v>
      </c>
      <c r="P45" s="232">
        <f t="shared" si="0"/>
        <v>-3</v>
      </c>
      <c r="Q45" s="68">
        <f t="shared" si="1"/>
        <v>-0.15000000000000002</v>
      </c>
    </row>
    <row r="46" spans="1:17" x14ac:dyDescent="0.25">
      <c r="A46" s="73"/>
      <c r="B46" s="90" t="s">
        <v>470</v>
      </c>
      <c r="C46" s="87">
        <v>15</v>
      </c>
      <c r="D46" s="87">
        <v>12</v>
      </c>
      <c r="E46" s="87">
        <v>12</v>
      </c>
      <c r="F46" s="87">
        <v>14</v>
      </c>
      <c r="G46" s="87">
        <v>15</v>
      </c>
      <c r="H46" s="87">
        <v>16</v>
      </c>
      <c r="I46" s="87">
        <v>15</v>
      </c>
      <c r="J46" s="87">
        <v>19</v>
      </c>
      <c r="K46" s="87">
        <v>18</v>
      </c>
      <c r="L46" s="87">
        <v>21</v>
      </c>
      <c r="M46" s="108">
        <v>22</v>
      </c>
      <c r="N46" s="210">
        <v>20</v>
      </c>
      <c r="O46" s="105">
        <f>VLOOKUP(B46,'[1]District Growth'!$B$1:$J$2454,5,FALSE)</f>
        <v>17</v>
      </c>
      <c r="P46" s="232">
        <f t="shared" si="0"/>
        <v>-3</v>
      </c>
      <c r="Q46" s="68">
        <f t="shared" si="1"/>
        <v>-0.15000000000000002</v>
      </c>
    </row>
    <row r="47" spans="1:17" x14ac:dyDescent="0.25">
      <c r="A47" s="73"/>
      <c r="B47" s="90" t="s">
        <v>513</v>
      </c>
      <c r="C47" s="87"/>
      <c r="D47" s="87"/>
      <c r="E47" s="87"/>
      <c r="F47" s="87"/>
      <c r="G47" s="87"/>
      <c r="H47" s="87">
        <v>23</v>
      </c>
      <c r="I47" s="87">
        <v>31</v>
      </c>
      <c r="J47" s="87">
        <v>27</v>
      </c>
      <c r="K47" s="87">
        <v>30</v>
      </c>
      <c r="L47" s="87">
        <v>25</v>
      </c>
      <c r="M47" s="108">
        <v>29</v>
      </c>
      <c r="N47" s="210">
        <v>20</v>
      </c>
      <c r="O47" s="105">
        <f>VLOOKUP(B47,'[1]District Growth'!$B$1:$J$2454,5,FALSE)</f>
        <v>14</v>
      </c>
      <c r="P47" s="232">
        <f t="shared" si="0"/>
        <v>-6</v>
      </c>
      <c r="Q47" s="68">
        <f t="shared" si="1"/>
        <v>-0.30000000000000004</v>
      </c>
    </row>
    <row r="48" spans="1:17" x14ac:dyDescent="0.25">
      <c r="A48" s="73"/>
      <c r="B48" s="91" t="s">
        <v>506</v>
      </c>
      <c r="C48" s="87">
        <v>23</v>
      </c>
      <c r="D48" s="87">
        <v>25</v>
      </c>
      <c r="E48" s="87">
        <v>23</v>
      </c>
      <c r="F48" s="87">
        <v>24</v>
      </c>
      <c r="G48" s="87">
        <v>24</v>
      </c>
      <c r="H48" s="87">
        <v>23</v>
      </c>
      <c r="I48" s="87">
        <v>21</v>
      </c>
      <c r="J48" s="87">
        <v>23</v>
      </c>
      <c r="K48" s="87">
        <v>23</v>
      </c>
      <c r="L48" s="87">
        <v>22</v>
      </c>
      <c r="M48" s="108">
        <v>18</v>
      </c>
      <c r="N48" s="108">
        <v>0</v>
      </c>
      <c r="O48" s="88"/>
      <c r="P48" s="232"/>
      <c r="Q48" s="68"/>
    </row>
    <row r="49" spans="1:18" x14ac:dyDescent="0.25">
      <c r="A49" s="73"/>
      <c r="B49" s="91" t="s">
        <v>509</v>
      </c>
      <c r="C49" s="87">
        <v>21</v>
      </c>
      <c r="D49" s="87">
        <v>22</v>
      </c>
      <c r="E49" s="87">
        <v>16</v>
      </c>
      <c r="F49" s="87">
        <v>17</v>
      </c>
      <c r="G49" s="87">
        <v>19</v>
      </c>
      <c r="H49" s="87">
        <v>17</v>
      </c>
      <c r="I49" s="87">
        <v>17</v>
      </c>
      <c r="J49" s="87">
        <v>15</v>
      </c>
      <c r="K49" s="87">
        <v>18</v>
      </c>
      <c r="L49" s="87">
        <v>16</v>
      </c>
      <c r="M49" s="108">
        <v>0</v>
      </c>
      <c r="N49" s="108"/>
      <c r="O49" s="73"/>
      <c r="P49" s="57"/>
      <c r="Q49" s="68"/>
    </row>
    <row r="50" spans="1:18" x14ac:dyDescent="0.25">
      <c r="A50" s="73"/>
      <c r="B50" s="91" t="s">
        <v>515</v>
      </c>
      <c r="C50" s="87">
        <v>18</v>
      </c>
      <c r="D50" s="87">
        <v>18</v>
      </c>
      <c r="E50" s="87">
        <v>18</v>
      </c>
      <c r="F50" s="87">
        <v>15</v>
      </c>
      <c r="G50" s="87">
        <v>14</v>
      </c>
      <c r="H50" s="87">
        <v>15</v>
      </c>
      <c r="I50" s="87">
        <v>15</v>
      </c>
      <c r="J50" s="87">
        <v>18</v>
      </c>
      <c r="K50" s="87">
        <v>20</v>
      </c>
      <c r="L50" s="87">
        <v>14</v>
      </c>
      <c r="M50" s="108">
        <v>0</v>
      </c>
      <c r="N50" s="108"/>
      <c r="O50" s="73"/>
      <c r="P50" s="57"/>
      <c r="Q50" s="68"/>
    </row>
    <row r="51" spans="1:18" x14ac:dyDescent="0.25">
      <c r="A51" s="73"/>
      <c r="B51" s="91" t="s">
        <v>491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124" t="s">
        <v>1183</v>
      </c>
      <c r="N51" s="124"/>
      <c r="O51" s="27"/>
      <c r="P51" s="132"/>
      <c r="Q51" s="68"/>
    </row>
    <row r="52" spans="1:18" x14ac:dyDescent="0.25">
      <c r="A52" s="73"/>
      <c r="B52" s="91" t="s">
        <v>492</v>
      </c>
      <c r="C52" s="87">
        <v>12</v>
      </c>
      <c r="D52" s="87">
        <v>10</v>
      </c>
      <c r="E52" s="87">
        <v>10</v>
      </c>
      <c r="F52" s="87">
        <v>12</v>
      </c>
      <c r="G52" s="87">
        <v>14</v>
      </c>
      <c r="H52" s="87">
        <v>12</v>
      </c>
      <c r="I52" s="87">
        <v>12</v>
      </c>
      <c r="J52" s="87">
        <v>0</v>
      </c>
      <c r="K52" s="87">
        <v>0</v>
      </c>
      <c r="L52" s="87">
        <v>0</v>
      </c>
      <c r="M52" s="108">
        <v>0</v>
      </c>
      <c r="N52" s="108"/>
      <c r="O52" s="73"/>
      <c r="P52" s="57"/>
      <c r="Q52" s="68"/>
    </row>
    <row r="53" spans="1:18" x14ac:dyDescent="0.25">
      <c r="A53" s="73"/>
      <c r="B53" s="91" t="s">
        <v>493</v>
      </c>
      <c r="C53" s="87">
        <v>12</v>
      </c>
      <c r="D53" s="87">
        <v>12</v>
      </c>
      <c r="E53" s="87">
        <v>10</v>
      </c>
      <c r="F53" s="87">
        <v>12</v>
      </c>
      <c r="G53" s="87">
        <v>12</v>
      </c>
      <c r="H53" s="87">
        <v>13</v>
      </c>
      <c r="I53" s="87">
        <v>11</v>
      </c>
      <c r="J53" s="87">
        <v>0</v>
      </c>
      <c r="K53" s="87">
        <v>0</v>
      </c>
      <c r="L53" s="87">
        <v>0</v>
      </c>
      <c r="M53" s="108">
        <v>0</v>
      </c>
      <c r="N53" s="108"/>
      <c r="O53" s="73"/>
      <c r="P53" s="57"/>
      <c r="Q53" s="68"/>
    </row>
    <row r="54" spans="1:18" x14ac:dyDescent="0.25">
      <c r="A54" s="73"/>
      <c r="B54" s="91" t="s">
        <v>495</v>
      </c>
      <c r="C54" s="87">
        <v>20</v>
      </c>
      <c r="D54" s="87">
        <v>18</v>
      </c>
      <c r="E54" s="87">
        <v>18</v>
      </c>
      <c r="F54" s="87">
        <v>17</v>
      </c>
      <c r="G54" s="87">
        <v>13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108">
        <v>0</v>
      </c>
      <c r="N54" s="108"/>
      <c r="O54" s="73"/>
      <c r="P54" s="57"/>
      <c r="Q54" s="68"/>
    </row>
    <row r="55" spans="1:18" x14ac:dyDescent="0.25">
      <c r="A55" s="73"/>
      <c r="B55" s="91" t="s">
        <v>497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108">
        <v>0</v>
      </c>
      <c r="N55" s="108"/>
      <c r="O55" s="73"/>
      <c r="P55" s="57"/>
      <c r="Q55" s="68"/>
    </row>
    <row r="56" spans="1:18" x14ac:dyDescent="0.25">
      <c r="A56" s="73"/>
      <c r="B56" s="91" t="s">
        <v>1182</v>
      </c>
      <c r="C56" s="87">
        <v>0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108">
        <v>0</v>
      </c>
      <c r="N56" s="108"/>
      <c r="O56" s="73"/>
      <c r="P56" s="57"/>
      <c r="Q56" s="68"/>
    </row>
    <row r="57" spans="1:18" x14ac:dyDescent="0.25">
      <c r="A57" s="73"/>
      <c r="B57" s="125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08"/>
      <c r="N57" s="108"/>
      <c r="O57" s="73"/>
      <c r="P57" s="57"/>
      <c r="Q57" s="68"/>
    </row>
    <row r="58" spans="1:18" x14ac:dyDescent="0.25">
      <c r="A58" s="73"/>
      <c r="B58" s="92" t="s">
        <v>50</v>
      </c>
      <c r="C58" s="69">
        <f t="shared" ref="C58:P58" si="2">SUM(C3:C56)</f>
        <v>2633</v>
      </c>
      <c r="D58" s="71">
        <f t="shared" si="2"/>
        <v>2674</v>
      </c>
      <c r="E58" s="70">
        <f t="shared" si="2"/>
        <v>2653</v>
      </c>
      <c r="F58" s="70">
        <f t="shared" si="2"/>
        <v>2610</v>
      </c>
      <c r="G58" s="70">
        <f t="shared" si="2"/>
        <v>2586</v>
      </c>
      <c r="H58" s="70">
        <f t="shared" si="2"/>
        <v>2574</v>
      </c>
      <c r="I58" s="70">
        <f t="shared" si="2"/>
        <v>2571</v>
      </c>
      <c r="J58" s="70">
        <f t="shared" si="2"/>
        <v>2487</v>
      </c>
      <c r="K58" s="71">
        <f t="shared" si="2"/>
        <v>2493</v>
      </c>
      <c r="L58" s="71">
        <f t="shared" si="2"/>
        <v>2517</v>
      </c>
      <c r="M58" s="70">
        <f t="shared" si="2"/>
        <v>2417</v>
      </c>
      <c r="N58" s="70">
        <f t="shared" si="2"/>
        <v>2344</v>
      </c>
      <c r="O58" s="70">
        <f t="shared" si="2"/>
        <v>2342</v>
      </c>
      <c r="P58" s="101">
        <f t="shared" si="2"/>
        <v>-2</v>
      </c>
      <c r="Q58" s="68">
        <f>(O58/N58)-1</f>
        <v>-8.5324232081906981E-4</v>
      </c>
    </row>
    <row r="59" spans="1:18" x14ac:dyDescent="0.25">
      <c r="A59" s="73"/>
      <c r="B59" s="73"/>
      <c r="C59" s="73"/>
      <c r="D59" s="73">
        <f>SUM(D58-C58)</f>
        <v>41</v>
      </c>
      <c r="E59" s="73">
        <f t="shared" ref="E59:O59" si="3">SUM(E58-D58)</f>
        <v>-21</v>
      </c>
      <c r="F59" s="73">
        <f t="shared" si="3"/>
        <v>-43</v>
      </c>
      <c r="G59" s="73">
        <f t="shared" si="3"/>
        <v>-24</v>
      </c>
      <c r="H59" s="73">
        <f t="shared" si="3"/>
        <v>-12</v>
      </c>
      <c r="I59" s="73">
        <f t="shared" si="3"/>
        <v>-3</v>
      </c>
      <c r="J59" s="73">
        <f t="shared" si="3"/>
        <v>-84</v>
      </c>
      <c r="K59" s="73">
        <f t="shared" si="3"/>
        <v>6</v>
      </c>
      <c r="L59" s="73">
        <f t="shared" si="3"/>
        <v>24</v>
      </c>
      <c r="M59" s="73">
        <f t="shared" si="3"/>
        <v>-100</v>
      </c>
      <c r="N59" s="73">
        <f t="shared" si="3"/>
        <v>-73</v>
      </c>
      <c r="O59" s="73">
        <f t="shared" si="3"/>
        <v>-2</v>
      </c>
      <c r="P59" s="57"/>
      <c r="Q59" s="103"/>
      <c r="R59" s="122"/>
    </row>
    <row r="60" spans="1:18" x14ac:dyDescent="0.25">
      <c r="B60" s="26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Q60" s="79"/>
      <c r="R60" s="122"/>
    </row>
    <row r="61" spans="1:18" x14ac:dyDescent="0.25">
      <c r="B61" s="223" t="s">
        <v>49</v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Q61" s="79"/>
      <c r="R61" s="122"/>
    </row>
    <row r="62" spans="1:18" x14ac:dyDescent="0.25">
      <c r="B62" s="237" t="s">
        <v>1282</v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79"/>
      <c r="R62" s="122"/>
    </row>
    <row r="63" spans="1:18" x14ac:dyDescent="0.25">
      <c r="B63" s="238" t="s">
        <v>1283</v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79"/>
      <c r="R63" s="122"/>
    </row>
    <row r="64" spans="1:18" x14ac:dyDescent="0.25">
      <c r="B64" s="72" t="s">
        <v>1284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</row>
    <row r="65" spans="2:15" x14ac:dyDescent="0.25">
      <c r="B65" s="239" t="s">
        <v>1176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2:15" x14ac:dyDescent="0.25">
      <c r="B66" s="240" t="s">
        <v>1267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2:15" x14ac:dyDescent="0.25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</row>
    <row r="68" spans="2:15" x14ac:dyDescent="0.25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</row>
    <row r="69" spans="2:15" x14ac:dyDescent="0.25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</row>
    <row r="70" spans="2:15" x14ac:dyDescent="0.25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</row>
  </sheetData>
  <sortState ref="B3:Q47">
    <sortCondition descending="1" ref="Q3:Q47"/>
  </sortState>
  <pageMargins left="0.75" right="0.25" top="0.25" bottom="0.75" header="0.25" footer="0.25"/>
  <pageSetup scale="4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55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6.5703125" style="129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3" width="10.5703125" style="59" customWidth="1"/>
    <col min="14" max="14" width="10.5703125" style="186" customWidth="1"/>
    <col min="15" max="15" width="10.5703125" style="43" customWidth="1"/>
    <col min="16" max="16" width="10.5703125" style="166" customWidth="1"/>
    <col min="17" max="17" width="9.140625" style="129"/>
    <col min="18" max="16384" width="9.140625" style="59"/>
  </cols>
  <sheetData>
    <row r="1" spans="1:17" x14ac:dyDescent="0.25">
      <c r="B1" s="226" t="s">
        <v>516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5"/>
      <c r="N1" s="187"/>
      <c r="O1" s="215"/>
      <c r="P1" s="231"/>
      <c r="Q1" s="276"/>
    </row>
    <row r="2" spans="1:17" ht="33.75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116" t="s">
        <v>42</v>
      </c>
    </row>
    <row r="3" spans="1:17" x14ac:dyDescent="0.25">
      <c r="A3" s="57"/>
      <c r="B3" s="53" t="s">
        <v>571</v>
      </c>
      <c r="C3" s="57">
        <v>19</v>
      </c>
      <c r="D3" s="57">
        <v>20</v>
      </c>
      <c r="E3" s="57">
        <v>21</v>
      </c>
      <c r="F3" s="57">
        <v>19</v>
      </c>
      <c r="G3" s="57">
        <v>17</v>
      </c>
      <c r="H3" s="57">
        <v>20</v>
      </c>
      <c r="I3" s="57">
        <v>25</v>
      </c>
      <c r="J3" s="57">
        <v>23</v>
      </c>
      <c r="K3" s="57">
        <v>21</v>
      </c>
      <c r="L3" s="57">
        <v>18</v>
      </c>
      <c r="M3" s="57">
        <v>17</v>
      </c>
      <c r="N3" s="210">
        <v>15</v>
      </c>
      <c r="O3" s="105">
        <f>VLOOKUP(B3,'[1]District Growth'!$B$1:$J$2454,5,FALSE)</f>
        <v>27</v>
      </c>
      <c r="P3" s="232">
        <f t="shared" ref="P3:P34" si="0">O3-N3</f>
        <v>12</v>
      </c>
      <c r="Q3" s="37">
        <f t="shared" ref="Q3:Q34" si="1">(O3/N3)-1</f>
        <v>0.8</v>
      </c>
    </row>
    <row r="4" spans="1:17" x14ac:dyDescent="0.25">
      <c r="A4" s="57"/>
      <c r="B4" s="53" t="s">
        <v>560</v>
      </c>
      <c r="C4" s="57">
        <v>13</v>
      </c>
      <c r="D4" s="57">
        <v>10</v>
      </c>
      <c r="E4" s="57">
        <v>16</v>
      </c>
      <c r="F4" s="57">
        <v>19</v>
      </c>
      <c r="G4" s="57">
        <v>21</v>
      </c>
      <c r="H4" s="57">
        <v>22</v>
      </c>
      <c r="I4" s="57">
        <v>21</v>
      </c>
      <c r="J4" s="57">
        <v>21</v>
      </c>
      <c r="K4" s="57">
        <v>20</v>
      </c>
      <c r="L4" s="57">
        <v>19</v>
      </c>
      <c r="M4" s="57">
        <v>19</v>
      </c>
      <c r="N4" s="210">
        <v>18</v>
      </c>
      <c r="O4" s="105">
        <f>VLOOKUP(B4,'[1]District Growth'!$B$1:$J$2454,5,FALSE)</f>
        <v>27</v>
      </c>
      <c r="P4" s="232">
        <f t="shared" si="0"/>
        <v>9</v>
      </c>
      <c r="Q4" s="37">
        <f t="shared" si="1"/>
        <v>0.5</v>
      </c>
    </row>
    <row r="5" spans="1:17" x14ac:dyDescent="0.25">
      <c r="A5" s="57"/>
      <c r="B5" s="53" t="s">
        <v>519</v>
      </c>
      <c r="C5" s="57"/>
      <c r="D5" s="57"/>
      <c r="E5" s="57"/>
      <c r="F5" s="57"/>
      <c r="G5" s="57">
        <v>17</v>
      </c>
      <c r="H5" s="57">
        <v>11</v>
      </c>
      <c r="I5" s="57">
        <v>13</v>
      </c>
      <c r="J5" s="57">
        <v>12</v>
      </c>
      <c r="K5" s="57">
        <v>10</v>
      </c>
      <c r="L5" s="57">
        <v>12</v>
      </c>
      <c r="M5" s="57">
        <v>11</v>
      </c>
      <c r="N5" s="210">
        <v>11</v>
      </c>
      <c r="O5" s="105">
        <f>VLOOKUP(B5,'[1]District Growth'!$B$1:$J$2454,5,FALSE)</f>
        <v>16</v>
      </c>
      <c r="P5" s="232">
        <f t="shared" si="0"/>
        <v>5</v>
      </c>
      <c r="Q5" s="37">
        <f t="shared" si="1"/>
        <v>0.45454545454545459</v>
      </c>
    </row>
    <row r="6" spans="1:17" x14ac:dyDescent="0.25">
      <c r="A6" s="57"/>
      <c r="B6" s="53" t="s">
        <v>548</v>
      </c>
      <c r="C6" s="57">
        <v>15</v>
      </c>
      <c r="D6" s="57">
        <v>14</v>
      </c>
      <c r="E6" s="57">
        <v>18</v>
      </c>
      <c r="F6" s="57">
        <v>13</v>
      </c>
      <c r="G6" s="57">
        <v>11</v>
      </c>
      <c r="H6" s="57">
        <v>14</v>
      </c>
      <c r="I6" s="57">
        <v>11</v>
      </c>
      <c r="J6" s="57">
        <v>12</v>
      </c>
      <c r="K6" s="57">
        <v>10</v>
      </c>
      <c r="L6" s="57">
        <v>10</v>
      </c>
      <c r="M6" s="57">
        <v>8</v>
      </c>
      <c r="N6" s="210">
        <v>9</v>
      </c>
      <c r="O6" s="105">
        <f>VLOOKUP(B6,'[1]District Growth'!$B$1:$J$2454,5,FALSE)</f>
        <v>13</v>
      </c>
      <c r="P6" s="232">
        <f t="shared" si="0"/>
        <v>4</v>
      </c>
      <c r="Q6" s="37">
        <f t="shared" si="1"/>
        <v>0.44444444444444442</v>
      </c>
    </row>
    <row r="7" spans="1:17" x14ac:dyDescent="0.25">
      <c r="A7" s="57"/>
      <c r="B7" s="53" t="s">
        <v>564</v>
      </c>
      <c r="C7" s="57">
        <v>46</v>
      </c>
      <c r="D7" s="57">
        <v>41</v>
      </c>
      <c r="E7" s="57">
        <v>51</v>
      </c>
      <c r="F7" s="57">
        <v>41</v>
      </c>
      <c r="G7" s="57">
        <v>41</v>
      </c>
      <c r="H7" s="57">
        <v>52</v>
      </c>
      <c r="I7" s="57">
        <v>50</v>
      </c>
      <c r="J7" s="57">
        <v>44</v>
      </c>
      <c r="K7" s="57">
        <v>42</v>
      </c>
      <c r="L7" s="57">
        <v>39</v>
      </c>
      <c r="M7" s="57">
        <v>46</v>
      </c>
      <c r="N7" s="210">
        <v>43</v>
      </c>
      <c r="O7" s="105">
        <f>VLOOKUP(B7,'[1]District Growth'!$B$1:$J$2454,5,FALSE)</f>
        <v>56</v>
      </c>
      <c r="P7" s="232">
        <f t="shared" si="0"/>
        <v>13</v>
      </c>
      <c r="Q7" s="37">
        <f t="shared" si="1"/>
        <v>0.30232558139534893</v>
      </c>
    </row>
    <row r="8" spans="1:17" x14ac:dyDescent="0.25">
      <c r="A8" s="57"/>
      <c r="B8" s="53" t="s">
        <v>527</v>
      </c>
      <c r="C8" s="57">
        <v>7</v>
      </c>
      <c r="D8" s="57">
        <v>6</v>
      </c>
      <c r="E8" s="57">
        <v>8</v>
      </c>
      <c r="F8" s="57">
        <v>6</v>
      </c>
      <c r="G8" s="57">
        <v>8</v>
      </c>
      <c r="H8" s="57">
        <v>7</v>
      </c>
      <c r="I8" s="57">
        <v>8</v>
      </c>
      <c r="J8" s="57">
        <v>10</v>
      </c>
      <c r="K8" s="57">
        <v>10</v>
      </c>
      <c r="L8" s="57">
        <v>11</v>
      </c>
      <c r="M8" s="57">
        <v>14</v>
      </c>
      <c r="N8" s="210">
        <v>10</v>
      </c>
      <c r="O8" s="105">
        <f>VLOOKUP(B8,'[1]District Growth'!$B$1:$J$2454,5,FALSE)</f>
        <v>13</v>
      </c>
      <c r="P8" s="232">
        <f t="shared" si="0"/>
        <v>3</v>
      </c>
      <c r="Q8" s="37">
        <f t="shared" si="1"/>
        <v>0.30000000000000004</v>
      </c>
    </row>
    <row r="9" spans="1:17" x14ac:dyDescent="0.25">
      <c r="A9" s="57"/>
      <c r="B9" s="53" t="s">
        <v>522</v>
      </c>
      <c r="C9" s="57">
        <v>26</v>
      </c>
      <c r="D9" s="57">
        <v>27</v>
      </c>
      <c r="E9" s="57">
        <v>25</v>
      </c>
      <c r="F9" s="57">
        <v>27</v>
      </c>
      <c r="G9" s="57">
        <v>25</v>
      </c>
      <c r="H9" s="57">
        <v>27</v>
      </c>
      <c r="I9" s="57">
        <v>29</v>
      </c>
      <c r="J9" s="57">
        <v>27</v>
      </c>
      <c r="K9" s="57">
        <v>23</v>
      </c>
      <c r="L9" s="57">
        <v>27</v>
      </c>
      <c r="M9" s="57">
        <v>26</v>
      </c>
      <c r="N9" s="210">
        <v>31</v>
      </c>
      <c r="O9" s="105">
        <f>VLOOKUP(B9,'[1]District Growth'!$B$1:$J$2454,5,FALSE)</f>
        <v>39</v>
      </c>
      <c r="P9" s="232">
        <f t="shared" si="0"/>
        <v>8</v>
      </c>
      <c r="Q9" s="37">
        <f t="shared" si="1"/>
        <v>0.25806451612903225</v>
      </c>
    </row>
    <row r="10" spans="1:17" x14ac:dyDescent="0.25">
      <c r="A10" s="57"/>
      <c r="B10" s="53" t="s">
        <v>523</v>
      </c>
      <c r="C10" s="57">
        <v>23</v>
      </c>
      <c r="D10" s="57">
        <v>23</v>
      </c>
      <c r="E10" s="57">
        <v>20</v>
      </c>
      <c r="F10" s="57">
        <v>20</v>
      </c>
      <c r="G10" s="57">
        <v>14</v>
      </c>
      <c r="H10" s="57">
        <v>12</v>
      </c>
      <c r="I10" s="57">
        <v>11</v>
      </c>
      <c r="J10" s="57">
        <v>9</v>
      </c>
      <c r="K10" s="57">
        <v>7</v>
      </c>
      <c r="L10" s="57">
        <v>8</v>
      </c>
      <c r="M10" s="57">
        <v>11</v>
      </c>
      <c r="N10" s="210">
        <v>12</v>
      </c>
      <c r="O10" s="105">
        <f>VLOOKUP(B10,'[1]District Growth'!$B$1:$J$2454,5,FALSE)</f>
        <v>14</v>
      </c>
      <c r="P10" s="232">
        <f t="shared" si="0"/>
        <v>2</v>
      </c>
      <c r="Q10" s="37">
        <f t="shared" si="1"/>
        <v>0.16666666666666674</v>
      </c>
    </row>
    <row r="11" spans="1:17" x14ac:dyDescent="0.25">
      <c r="A11" s="57"/>
      <c r="B11" s="53" t="s">
        <v>572</v>
      </c>
      <c r="C11" s="57">
        <v>91</v>
      </c>
      <c r="D11" s="57">
        <v>81</v>
      </c>
      <c r="E11" s="57">
        <v>72</v>
      </c>
      <c r="F11" s="57">
        <v>64</v>
      </c>
      <c r="G11" s="57">
        <v>63</v>
      </c>
      <c r="H11" s="57">
        <v>62</v>
      </c>
      <c r="I11" s="57">
        <v>51</v>
      </c>
      <c r="J11" s="57">
        <v>59</v>
      </c>
      <c r="K11" s="57">
        <v>56</v>
      </c>
      <c r="L11" s="57">
        <v>47</v>
      </c>
      <c r="M11" s="57">
        <v>43</v>
      </c>
      <c r="N11" s="210">
        <v>43</v>
      </c>
      <c r="O11" s="105">
        <f>VLOOKUP(B11,'[1]District Growth'!$B$1:$J$2454,5,FALSE)</f>
        <v>49</v>
      </c>
      <c r="P11" s="232">
        <f t="shared" si="0"/>
        <v>6</v>
      </c>
      <c r="Q11" s="37">
        <f t="shared" si="1"/>
        <v>0.13953488372093026</v>
      </c>
    </row>
    <row r="12" spans="1:17" x14ac:dyDescent="0.25">
      <c r="A12" s="57"/>
      <c r="B12" s="53" t="s">
        <v>525</v>
      </c>
      <c r="C12" s="57">
        <v>35</v>
      </c>
      <c r="D12" s="57">
        <v>34</v>
      </c>
      <c r="E12" s="57">
        <v>32</v>
      </c>
      <c r="F12" s="57">
        <v>37</v>
      </c>
      <c r="G12" s="57">
        <v>34</v>
      </c>
      <c r="H12" s="57">
        <v>32</v>
      </c>
      <c r="I12" s="57">
        <v>28</v>
      </c>
      <c r="J12" s="57">
        <v>31</v>
      </c>
      <c r="K12" s="57">
        <v>27</v>
      </c>
      <c r="L12" s="57">
        <v>30</v>
      </c>
      <c r="M12" s="57">
        <v>24</v>
      </c>
      <c r="N12" s="210">
        <v>23</v>
      </c>
      <c r="O12" s="105">
        <f>VLOOKUP(B12,'[1]District Growth'!$B$1:$J$2454,5,FALSE)</f>
        <v>26</v>
      </c>
      <c r="P12" s="232">
        <f t="shared" si="0"/>
        <v>3</v>
      </c>
      <c r="Q12" s="37">
        <f t="shared" si="1"/>
        <v>0.13043478260869557</v>
      </c>
    </row>
    <row r="13" spans="1:17" x14ac:dyDescent="0.25">
      <c r="A13" s="57"/>
      <c r="B13" s="53" t="s">
        <v>540</v>
      </c>
      <c r="C13" s="57">
        <v>29</v>
      </c>
      <c r="D13" s="57">
        <v>21</v>
      </c>
      <c r="E13" s="57">
        <v>24</v>
      </c>
      <c r="F13" s="57">
        <v>24</v>
      </c>
      <c r="G13" s="57">
        <v>27</v>
      </c>
      <c r="H13" s="57">
        <v>29</v>
      </c>
      <c r="I13" s="57">
        <v>28</v>
      </c>
      <c r="J13" s="57">
        <v>29</v>
      </c>
      <c r="K13" s="57">
        <v>29</v>
      </c>
      <c r="L13" s="57">
        <v>29</v>
      </c>
      <c r="M13" s="57">
        <v>29</v>
      </c>
      <c r="N13" s="210">
        <v>25</v>
      </c>
      <c r="O13" s="105">
        <f>VLOOKUP(B13,'[1]District Growth'!$B$1:$J$2454,5,FALSE)</f>
        <v>28</v>
      </c>
      <c r="P13" s="232">
        <f t="shared" si="0"/>
        <v>3</v>
      </c>
      <c r="Q13" s="37">
        <f t="shared" si="1"/>
        <v>0.12000000000000011</v>
      </c>
    </row>
    <row r="14" spans="1:17" x14ac:dyDescent="0.25">
      <c r="A14" s="57"/>
      <c r="B14" s="53" t="s">
        <v>563</v>
      </c>
      <c r="C14" s="57">
        <v>39</v>
      </c>
      <c r="D14" s="57">
        <v>39</v>
      </c>
      <c r="E14" s="57">
        <v>37</v>
      </c>
      <c r="F14" s="57">
        <v>33</v>
      </c>
      <c r="G14" s="57">
        <v>32</v>
      </c>
      <c r="H14" s="57">
        <v>30</v>
      </c>
      <c r="I14" s="57">
        <v>36</v>
      </c>
      <c r="J14" s="57">
        <v>36</v>
      </c>
      <c r="K14" s="57">
        <v>43</v>
      </c>
      <c r="L14" s="57">
        <v>40</v>
      </c>
      <c r="M14" s="57">
        <v>41</v>
      </c>
      <c r="N14" s="210">
        <v>43</v>
      </c>
      <c r="O14" s="105">
        <f>VLOOKUP(B14,'[1]District Growth'!$B$1:$J$2454,5,FALSE)</f>
        <v>48</v>
      </c>
      <c r="P14" s="232">
        <f t="shared" si="0"/>
        <v>5</v>
      </c>
      <c r="Q14" s="37">
        <f t="shared" si="1"/>
        <v>0.11627906976744184</v>
      </c>
    </row>
    <row r="15" spans="1:17" x14ac:dyDescent="0.25">
      <c r="A15" s="57"/>
      <c r="B15" s="53" t="s">
        <v>534</v>
      </c>
      <c r="C15" s="57">
        <v>20</v>
      </c>
      <c r="D15" s="57">
        <v>19</v>
      </c>
      <c r="E15" s="57">
        <v>17</v>
      </c>
      <c r="F15" s="57">
        <v>19</v>
      </c>
      <c r="G15" s="57">
        <v>19</v>
      </c>
      <c r="H15" s="57">
        <v>13</v>
      </c>
      <c r="I15" s="57">
        <v>15</v>
      </c>
      <c r="J15" s="57">
        <v>15</v>
      </c>
      <c r="K15" s="57">
        <v>18</v>
      </c>
      <c r="L15" s="57">
        <v>19</v>
      </c>
      <c r="M15" s="57">
        <v>17</v>
      </c>
      <c r="N15" s="210">
        <v>13</v>
      </c>
      <c r="O15" s="105">
        <f>VLOOKUP(B15,'[1]District Growth'!$B$1:$J$2454,5,FALSE)</f>
        <v>14</v>
      </c>
      <c r="P15" s="232">
        <f t="shared" si="0"/>
        <v>1</v>
      </c>
      <c r="Q15" s="37">
        <f t="shared" si="1"/>
        <v>7.6923076923076872E-2</v>
      </c>
    </row>
    <row r="16" spans="1:17" x14ac:dyDescent="0.25">
      <c r="A16" s="57"/>
      <c r="B16" s="53" t="s">
        <v>561</v>
      </c>
      <c r="C16" s="57">
        <v>17</v>
      </c>
      <c r="D16" s="57">
        <v>17</v>
      </c>
      <c r="E16" s="57">
        <v>19</v>
      </c>
      <c r="F16" s="57">
        <v>18</v>
      </c>
      <c r="G16" s="57">
        <v>21</v>
      </c>
      <c r="H16" s="57">
        <v>22</v>
      </c>
      <c r="I16" s="57">
        <v>19</v>
      </c>
      <c r="J16" s="57">
        <v>18</v>
      </c>
      <c r="K16" s="57">
        <v>18</v>
      </c>
      <c r="L16" s="57">
        <v>17</v>
      </c>
      <c r="M16" s="57">
        <v>14</v>
      </c>
      <c r="N16" s="210">
        <v>13</v>
      </c>
      <c r="O16" s="105">
        <f>VLOOKUP(B16,'[1]District Growth'!$B$1:$J$2454,5,FALSE)</f>
        <v>14</v>
      </c>
      <c r="P16" s="232">
        <f t="shared" si="0"/>
        <v>1</v>
      </c>
      <c r="Q16" s="37">
        <f t="shared" si="1"/>
        <v>7.6923076923076872E-2</v>
      </c>
    </row>
    <row r="17" spans="1:17" x14ac:dyDescent="0.25">
      <c r="A17" s="57"/>
      <c r="B17" s="53" t="s">
        <v>554</v>
      </c>
      <c r="C17" s="57">
        <v>31</v>
      </c>
      <c r="D17" s="57">
        <v>35</v>
      </c>
      <c r="E17" s="57">
        <v>37</v>
      </c>
      <c r="F17" s="57">
        <v>37</v>
      </c>
      <c r="G17" s="57">
        <v>34</v>
      </c>
      <c r="H17" s="57">
        <v>32</v>
      </c>
      <c r="I17" s="57">
        <v>32</v>
      </c>
      <c r="J17" s="57">
        <v>29</v>
      </c>
      <c r="K17" s="57">
        <v>31</v>
      </c>
      <c r="L17" s="57">
        <v>31</v>
      </c>
      <c r="M17" s="57">
        <v>30</v>
      </c>
      <c r="N17" s="210">
        <v>17</v>
      </c>
      <c r="O17" s="105">
        <f>VLOOKUP(B17,'[1]District Growth'!$B$1:$J$2454,5,FALSE)</f>
        <v>18</v>
      </c>
      <c r="P17" s="232">
        <f t="shared" si="0"/>
        <v>1</v>
      </c>
      <c r="Q17" s="37">
        <f t="shared" si="1"/>
        <v>5.8823529411764719E-2</v>
      </c>
    </row>
    <row r="18" spans="1:17" x14ac:dyDescent="0.25">
      <c r="A18" s="57"/>
      <c r="B18" s="53" t="s">
        <v>533</v>
      </c>
      <c r="C18" s="57">
        <v>40</v>
      </c>
      <c r="D18" s="57">
        <v>35</v>
      </c>
      <c r="E18" s="57">
        <v>35</v>
      </c>
      <c r="F18" s="57">
        <v>35</v>
      </c>
      <c r="G18" s="57">
        <v>35</v>
      </c>
      <c r="H18" s="57">
        <v>34</v>
      </c>
      <c r="I18" s="57">
        <v>33</v>
      </c>
      <c r="J18" s="57">
        <v>31</v>
      </c>
      <c r="K18" s="57">
        <v>35</v>
      </c>
      <c r="L18" s="57">
        <v>37</v>
      </c>
      <c r="M18" s="57">
        <v>40</v>
      </c>
      <c r="N18" s="210">
        <v>36</v>
      </c>
      <c r="O18" s="105">
        <f>VLOOKUP(B18,'[1]District Growth'!$B$1:$J$2454,5,FALSE)</f>
        <v>38</v>
      </c>
      <c r="P18" s="232">
        <f t="shared" si="0"/>
        <v>2</v>
      </c>
      <c r="Q18" s="37">
        <f t="shared" si="1"/>
        <v>5.555555555555558E-2</v>
      </c>
    </row>
    <row r="19" spans="1:17" x14ac:dyDescent="0.25">
      <c r="A19" s="57"/>
      <c r="B19" s="53" t="s">
        <v>545</v>
      </c>
      <c r="C19" s="57">
        <v>33</v>
      </c>
      <c r="D19" s="57">
        <v>34</v>
      </c>
      <c r="E19" s="57">
        <v>31</v>
      </c>
      <c r="F19" s="57">
        <v>28</v>
      </c>
      <c r="G19" s="57">
        <v>24</v>
      </c>
      <c r="H19" s="57">
        <v>25</v>
      </c>
      <c r="I19" s="57">
        <v>25</v>
      </c>
      <c r="J19" s="57">
        <v>26</v>
      </c>
      <c r="K19" s="57">
        <v>26</v>
      </c>
      <c r="L19" s="57">
        <v>26</v>
      </c>
      <c r="M19" s="57">
        <v>20</v>
      </c>
      <c r="N19" s="210">
        <v>19</v>
      </c>
      <c r="O19" s="105">
        <f>VLOOKUP(B19,'[1]District Growth'!$B$1:$J$2454,5,FALSE)</f>
        <v>20</v>
      </c>
      <c r="P19" s="232">
        <f t="shared" si="0"/>
        <v>1</v>
      </c>
      <c r="Q19" s="37">
        <f t="shared" si="1"/>
        <v>5.2631578947368363E-2</v>
      </c>
    </row>
    <row r="20" spans="1:17" x14ac:dyDescent="0.25">
      <c r="A20" s="57"/>
      <c r="B20" s="53" t="s">
        <v>520</v>
      </c>
      <c r="C20" s="57">
        <v>20</v>
      </c>
      <c r="D20" s="57">
        <v>20</v>
      </c>
      <c r="E20" s="57">
        <v>19</v>
      </c>
      <c r="F20" s="57">
        <v>19</v>
      </c>
      <c r="G20" s="57">
        <v>16</v>
      </c>
      <c r="H20" s="57">
        <v>20</v>
      </c>
      <c r="I20" s="57">
        <v>23</v>
      </c>
      <c r="J20" s="57">
        <v>23</v>
      </c>
      <c r="K20" s="57">
        <v>21</v>
      </c>
      <c r="L20" s="57">
        <v>25</v>
      </c>
      <c r="M20" s="57">
        <v>19</v>
      </c>
      <c r="N20" s="210">
        <v>20</v>
      </c>
      <c r="O20" s="105">
        <f>VLOOKUP(B20,'[1]District Growth'!$B$1:$J$2454,5,FALSE)</f>
        <v>21</v>
      </c>
      <c r="P20" s="232">
        <f t="shared" si="0"/>
        <v>1</v>
      </c>
      <c r="Q20" s="37">
        <f t="shared" si="1"/>
        <v>5.0000000000000044E-2</v>
      </c>
    </row>
    <row r="21" spans="1:17" x14ac:dyDescent="0.25">
      <c r="A21" s="57"/>
      <c r="B21" s="53" t="s">
        <v>521</v>
      </c>
      <c r="C21" s="57">
        <v>19</v>
      </c>
      <c r="D21" s="57">
        <v>17</v>
      </c>
      <c r="E21" s="57">
        <v>19</v>
      </c>
      <c r="F21" s="57">
        <v>18</v>
      </c>
      <c r="G21" s="57">
        <v>21</v>
      </c>
      <c r="H21" s="57">
        <v>18</v>
      </c>
      <c r="I21" s="57">
        <v>16</v>
      </c>
      <c r="J21" s="57">
        <v>14</v>
      </c>
      <c r="K21" s="57">
        <v>17</v>
      </c>
      <c r="L21" s="57">
        <v>20</v>
      </c>
      <c r="M21" s="57">
        <v>27</v>
      </c>
      <c r="N21" s="210">
        <v>24</v>
      </c>
      <c r="O21" s="105">
        <f>VLOOKUP(B21,'[1]District Growth'!$B$1:$J$2454,5,FALSE)</f>
        <v>25</v>
      </c>
      <c r="P21" s="232">
        <f t="shared" si="0"/>
        <v>1</v>
      </c>
      <c r="Q21" s="37">
        <f t="shared" si="1"/>
        <v>4.1666666666666741E-2</v>
      </c>
    </row>
    <row r="22" spans="1:17" x14ac:dyDescent="0.25">
      <c r="A22" s="57"/>
      <c r="B22" s="53" t="s">
        <v>565</v>
      </c>
      <c r="C22" s="57">
        <v>101</v>
      </c>
      <c r="D22" s="57">
        <v>101</v>
      </c>
      <c r="E22" s="57">
        <v>91</v>
      </c>
      <c r="F22" s="57">
        <v>139</v>
      </c>
      <c r="G22" s="57">
        <v>123</v>
      </c>
      <c r="H22" s="57">
        <v>106</v>
      </c>
      <c r="I22" s="57">
        <v>100</v>
      </c>
      <c r="J22" s="57">
        <v>88</v>
      </c>
      <c r="K22" s="57">
        <v>82</v>
      </c>
      <c r="L22" s="57">
        <v>76</v>
      </c>
      <c r="M22" s="57">
        <v>70</v>
      </c>
      <c r="N22" s="210">
        <v>61</v>
      </c>
      <c r="O22" s="105">
        <f>VLOOKUP(B22,'[1]District Growth'!$B$1:$J$2454,5,FALSE)</f>
        <v>63</v>
      </c>
      <c r="P22" s="232">
        <f t="shared" si="0"/>
        <v>2</v>
      </c>
      <c r="Q22" s="37">
        <f t="shared" si="1"/>
        <v>3.2786885245901676E-2</v>
      </c>
    </row>
    <row r="23" spans="1:17" x14ac:dyDescent="0.25">
      <c r="A23" s="57"/>
      <c r="B23" s="53" t="s">
        <v>528</v>
      </c>
      <c r="C23" s="57">
        <v>69</v>
      </c>
      <c r="D23" s="57">
        <v>67</v>
      </c>
      <c r="E23" s="57">
        <v>66</v>
      </c>
      <c r="F23" s="57">
        <v>62</v>
      </c>
      <c r="G23" s="57">
        <v>59</v>
      </c>
      <c r="H23" s="57">
        <v>58</v>
      </c>
      <c r="I23" s="57">
        <v>60</v>
      </c>
      <c r="J23" s="57">
        <v>61</v>
      </c>
      <c r="K23" s="57">
        <v>58</v>
      </c>
      <c r="L23" s="57">
        <v>63</v>
      </c>
      <c r="M23" s="57">
        <v>54</v>
      </c>
      <c r="N23" s="210">
        <v>46</v>
      </c>
      <c r="O23" s="105">
        <f>VLOOKUP(B23,'[1]District Growth'!$B$1:$J$2454,5,FALSE)</f>
        <v>47</v>
      </c>
      <c r="P23" s="232">
        <f t="shared" si="0"/>
        <v>1</v>
      </c>
      <c r="Q23" s="37">
        <f t="shared" si="1"/>
        <v>2.1739130434782705E-2</v>
      </c>
    </row>
    <row r="24" spans="1:17" x14ac:dyDescent="0.25">
      <c r="A24" s="57"/>
      <c r="B24" s="53" t="s">
        <v>530</v>
      </c>
      <c r="C24" s="57">
        <v>48</v>
      </c>
      <c r="D24" s="57">
        <v>51</v>
      </c>
      <c r="E24" s="57">
        <v>48</v>
      </c>
      <c r="F24" s="57">
        <v>44</v>
      </c>
      <c r="G24" s="57">
        <v>46</v>
      </c>
      <c r="H24" s="57">
        <v>50</v>
      </c>
      <c r="I24" s="57">
        <v>53</v>
      </c>
      <c r="J24" s="57">
        <v>53</v>
      </c>
      <c r="K24" s="57">
        <v>52</v>
      </c>
      <c r="L24" s="57">
        <v>56</v>
      </c>
      <c r="M24" s="57">
        <v>61</v>
      </c>
      <c r="N24" s="210">
        <v>55</v>
      </c>
      <c r="O24" s="105">
        <f>VLOOKUP(B24,'[1]District Growth'!$B$1:$J$2454,5,FALSE)</f>
        <v>56</v>
      </c>
      <c r="P24" s="232">
        <f t="shared" si="0"/>
        <v>1</v>
      </c>
      <c r="Q24" s="37">
        <f t="shared" si="1"/>
        <v>1.8181818181818077E-2</v>
      </c>
    </row>
    <row r="25" spans="1:17" x14ac:dyDescent="0.25">
      <c r="A25" s="57"/>
      <c r="B25" s="48" t="s">
        <v>575</v>
      </c>
      <c r="C25" s="57">
        <v>13</v>
      </c>
      <c r="D25" s="57">
        <v>14</v>
      </c>
      <c r="E25" s="57">
        <v>21</v>
      </c>
      <c r="F25" s="57">
        <v>20</v>
      </c>
      <c r="G25" s="57">
        <v>20</v>
      </c>
      <c r="H25" s="57">
        <v>16</v>
      </c>
      <c r="I25" s="57">
        <v>18</v>
      </c>
      <c r="J25" s="57">
        <v>16</v>
      </c>
      <c r="K25" s="57">
        <v>18</v>
      </c>
      <c r="L25" s="57">
        <v>13</v>
      </c>
      <c r="M25" s="57">
        <v>13</v>
      </c>
      <c r="N25" s="210">
        <v>13</v>
      </c>
      <c r="O25" s="105">
        <f>VLOOKUP(B25,'[1]District Growth'!$B$1:$J$2454,5,FALSE)</f>
        <v>13</v>
      </c>
      <c r="P25" s="232">
        <f t="shared" si="0"/>
        <v>0</v>
      </c>
      <c r="Q25" s="37">
        <f t="shared" si="1"/>
        <v>0</v>
      </c>
    </row>
    <row r="26" spans="1:17" x14ac:dyDescent="0.25">
      <c r="A26" s="57"/>
      <c r="B26" s="48" t="s">
        <v>517</v>
      </c>
      <c r="C26" s="57">
        <v>14</v>
      </c>
      <c r="D26" s="57">
        <v>12</v>
      </c>
      <c r="E26" s="57">
        <v>9</v>
      </c>
      <c r="F26" s="57">
        <v>7</v>
      </c>
      <c r="G26" s="57">
        <v>12</v>
      </c>
      <c r="H26" s="57">
        <v>13</v>
      </c>
      <c r="I26" s="57">
        <v>12</v>
      </c>
      <c r="J26" s="57">
        <v>12</v>
      </c>
      <c r="K26" s="57">
        <v>10</v>
      </c>
      <c r="L26" s="57">
        <v>20</v>
      </c>
      <c r="M26" s="57">
        <v>10</v>
      </c>
      <c r="N26" s="210">
        <v>1</v>
      </c>
      <c r="O26" s="105">
        <f>VLOOKUP(B26,'[1]District Growth'!$B$1:$J$2454,5,FALSE)</f>
        <v>1</v>
      </c>
      <c r="P26" s="232">
        <f t="shared" si="0"/>
        <v>0</v>
      </c>
      <c r="Q26" s="37">
        <f t="shared" si="1"/>
        <v>0</v>
      </c>
    </row>
    <row r="27" spans="1:17" x14ac:dyDescent="0.25">
      <c r="A27" s="57"/>
      <c r="B27" s="48" t="s">
        <v>542</v>
      </c>
      <c r="C27" s="57">
        <v>14</v>
      </c>
      <c r="D27" s="57">
        <v>17</v>
      </c>
      <c r="E27" s="57">
        <v>17</v>
      </c>
      <c r="F27" s="57">
        <v>15</v>
      </c>
      <c r="G27" s="57">
        <v>15</v>
      </c>
      <c r="H27" s="57">
        <v>15</v>
      </c>
      <c r="I27" s="57">
        <v>14</v>
      </c>
      <c r="J27" s="57">
        <v>13</v>
      </c>
      <c r="K27" s="57">
        <v>13</v>
      </c>
      <c r="L27" s="57">
        <v>13</v>
      </c>
      <c r="M27" s="57">
        <v>15</v>
      </c>
      <c r="N27" s="210">
        <v>15</v>
      </c>
      <c r="O27" s="105">
        <f>VLOOKUP(B27,'[1]District Growth'!$B$1:$J$2454,5,FALSE)</f>
        <v>15</v>
      </c>
      <c r="P27" s="232">
        <f t="shared" si="0"/>
        <v>0</v>
      </c>
      <c r="Q27" s="37">
        <f t="shared" si="1"/>
        <v>0</v>
      </c>
    </row>
    <row r="28" spans="1:17" x14ac:dyDescent="0.25">
      <c r="A28" s="57"/>
      <c r="B28" s="48" t="s">
        <v>538</v>
      </c>
      <c r="C28" s="57">
        <v>21</v>
      </c>
      <c r="D28" s="57">
        <v>20</v>
      </c>
      <c r="E28" s="57">
        <v>22</v>
      </c>
      <c r="F28" s="57">
        <v>24</v>
      </c>
      <c r="G28" s="57">
        <v>26</v>
      </c>
      <c r="H28" s="57">
        <v>30</v>
      </c>
      <c r="I28" s="57">
        <v>30</v>
      </c>
      <c r="J28" s="57">
        <v>37</v>
      </c>
      <c r="K28" s="57">
        <v>43</v>
      </c>
      <c r="L28" s="57">
        <v>44</v>
      </c>
      <c r="M28" s="57">
        <v>36</v>
      </c>
      <c r="N28" s="210">
        <v>36</v>
      </c>
      <c r="O28" s="105">
        <f>VLOOKUP(B28,'[1]District Growth'!$B$1:$J$2454,5,FALSE)</f>
        <v>36</v>
      </c>
      <c r="P28" s="232">
        <f t="shared" si="0"/>
        <v>0</v>
      </c>
      <c r="Q28" s="37">
        <f t="shared" si="1"/>
        <v>0</v>
      </c>
    </row>
    <row r="29" spans="1:17" x14ac:dyDescent="0.25">
      <c r="A29" s="57"/>
      <c r="B29" s="48" t="s">
        <v>568</v>
      </c>
      <c r="C29" s="57">
        <v>50</v>
      </c>
      <c r="D29" s="57">
        <v>47</v>
      </c>
      <c r="E29" s="57">
        <v>47</v>
      </c>
      <c r="F29" s="57">
        <v>42</v>
      </c>
      <c r="G29" s="57">
        <v>42</v>
      </c>
      <c r="H29" s="57">
        <v>41</v>
      </c>
      <c r="I29" s="57">
        <v>41</v>
      </c>
      <c r="J29" s="57">
        <v>40</v>
      </c>
      <c r="K29" s="57">
        <v>43</v>
      </c>
      <c r="L29" s="57">
        <v>38</v>
      </c>
      <c r="M29" s="57">
        <v>36</v>
      </c>
      <c r="N29" s="210">
        <v>36</v>
      </c>
      <c r="O29" s="105">
        <f>VLOOKUP(B29,'[1]District Growth'!$B$1:$J$2454,5,FALSE)</f>
        <v>36</v>
      </c>
      <c r="P29" s="232">
        <f t="shared" si="0"/>
        <v>0</v>
      </c>
      <c r="Q29" s="37">
        <f t="shared" si="1"/>
        <v>0</v>
      </c>
    </row>
    <row r="30" spans="1:17" x14ac:dyDescent="0.25">
      <c r="A30" s="57"/>
      <c r="B30" s="48" t="s">
        <v>526</v>
      </c>
      <c r="C30" s="57">
        <v>25</v>
      </c>
      <c r="D30" s="57">
        <v>30</v>
      </c>
      <c r="E30" s="57">
        <v>31</v>
      </c>
      <c r="F30" s="57">
        <v>32</v>
      </c>
      <c r="G30" s="57">
        <v>32</v>
      </c>
      <c r="H30" s="57">
        <v>32</v>
      </c>
      <c r="I30" s="57">
        <v>31</v>
      </c>
      <c r="J30" s="57">
        <v>29</v>
      </c>
      <c r="K30" s="57">
        <v>30</v>
      </c>
      <c r="L30" s="57">
        <v>33</v>
      </c>
      <c r="M30" s="57">
        <v>36</v>
      </c>
      <c r="N30" s="210">
        <v>30</v>
      </c>
      <c r="O30" s="105">
        <f>VLOOKUP(B30,'[1]District Growth'!$B$1:$J$2454,5,FALSE)</f>
        <v>30</v>
      </c>
      <c r="P30" s="232">
        <f t="shared" si="0"/>
        <v>0</v>
      </c>
      <c r="Q30" s="37">
        <f t="shared" si="1"/>
        <v>0</v>
      </c>
    </row>
    <row r="31" spans="1:17" x14ac:dyDescent="0.25">
      <c r="A31" s="57"/>
      <c r="B31" s="48" t="s">
        <v>543</v>
      </c>
      <c r="C31" s="57">
        <v>33</v>
      </c>
      <c r="D31" s="57">
        <v>39</v>
      </c>
      <c r="E31" s="57">
        <v>36</v>
      </c>
      <c r="F31" s="57">
        <v>35</v>
      </c>
      <c r="G31" s="57">
        <v>35</v>
      </c>
      <c r="H31" s="57">
        <v>25</v>
      </c>
      <c r="I31" s="57">
        <v>25</v>
      </c>
      <c r="J31" s="57">
        <v>26</v>
      </c>
      <c r="K31" s="57">
        <v>30</v>
      </c>
      <c r="L31" s="57">
        <v>30</v>
      </c>
      <c r="M31" s="57">
        <v>35</v>
      </c>
      <c r="N31" s="210">
        <v>31</v>
      </c>
      <c r="O31" s="105">
        <f>VLOOKUP(B31,'[1]District Growth'!$B$1:$J$2454,5,FALSE)</f>
        <v>31</v>
      </c>
      <c r="P31" s="232">
        <f t="shared" si="0"/>
        <v>0</v>
      </c>
      <c r="Q31" s="37">
        <f t="shared" si="1"/>
        <v>0</v>
      </c>
    </row>
    <row r="32" spans="1:17" x14ac:dyDescent="0.25">
      <c r="A32" s="57"/>
      <c r="B32" s="54" t="s">
        <v>536</v>
      </c>
      <c r="C32" s="57">
        <v>71</v>
      </c>
      <c r="D32" s="57">
        <v>58</v>
      </c>
      <c r="E32" s="57">
        <v>55</v>
      </c>
      <c r="F32" s="57">
        <v>66</v>
      </c>
      <c r="G32" s="57">
        <v>68</v>
      </c>
      <c r="H32" s="57">
        <v>69</v>
      </c>
      <c r="I32" s="57">
        <v>62</v>
      </c>
      <c r="J32" s="57">
        <v>69</v>
      </c>
      <c r="K32" s="57">
        <v>74</v>
      </c>
      <c r="L32" s="57">
        <v>77</v>
      </c>
      <c r="M32" s="57">
        <v>73</v>
      </c>
      <c r="N32" s="210">
        <v>72</v>
      </c>
      <c r="O32" s="105">
        <f>VLOOKUP(B32,'[1]District Growth'!$B$1:$J$2454,5,FALSE)</f>
        <v>71</v>
      </c>
      <c r="P32" s="232">
        <f t="shared" si="0"/>
        <v>-1</v>
      </c>
      <c r="Q32" s="37">
        <f t="shared" si="1"/>
        <v>-1.388888888888884E-2</v>
      </c>
    </row>
    <row r="33" spans="1:17" x14ac:dyDescent="0.25">
      <c r="A33" s="57"/>
      <c r="B33" s="54" t="s">
        <v>524</v>
      </c>
      <c r="C33" s="57">
        <v>52</v>
      </c>
      <c r="D33" s="57">
        <v>53</v>
      </c>
      <c r="E33" s="57">
        <v>53</v>
      </c>
      <c r="F33" s="57">
        <v>55</v>
      </c>
      <c r="G33" s="57">
        <v>56</v>
      </c>
      <c r="H33" s="57">
        <v>50</v>
      </c>
      <c r="I33" s="57">
        <v>44</v>
      </c>
      <c r="J33" s="57">
        <v>48</v>
      </c>
      <c r="K33" s="57">
        <v>43</v>
      </c>
      <c r="L33" s="57">
        <v>48</v>
      </c>
      <c r="M33" s="57">
        <v>48</v>
      </c>
      <c r="N33" s="210">
        <v>49</v>
      </c>
      <c r="O33" s="105">
        <f>VLOOKUP(B33,'[1]District Growth'!$B$1:$J$2454,5,FALSE)</f>
        <v>48</v>
      </c>
      <c r="P33" s="232">
        <f t="shared" si="0"/>
        <v>-1</v>
      </c>
      <c r="Q33" s="37">
        <f t="shared" si="1"/>
        <v>-2.0408163265306145E-2</v>
      </c>
    </row>
    <row r="34" spans="1:17" x14ac:dyDescent="0.25">
      <c r="A34" s="57"/>
      <c r="B34" s="54" t="s">
        <v>558</v>
      </c>
      <c r="C34" s="57">
        <v>40</v>
      </c>
      <c r="D34" s="57">
        <v>39</v>
      </c>
      <c r="E34" s="57">
        <v>38</v>
      </c>
      <c r="F34" s="57">
        <v>38</v>
      </c>
      <c r="G34" s="57">
        <v>41</v>
      </c>
      <c r="H34" s="57">
        <v>40</v>
      </c>
      <c r="I34" s="57">
        <v>41</v>
      </c>
      <c r="J34" s="57">
        <v>41</v>
      </c>
      <c r="K34" s="57">
        <v>39</v>
      </c>
      <c r="L34" s="57">
        <v>38</v>
      </c>
      <c r="M34" s="57">
        <v>35</v>
      </c>
      <c r="N34" s="210">
        <v>31</v>
      </c>
      <c r="O34" s="105">
        <f>VLOOKUP(B34,'[1]District Growth'!$B$1:$J$2454,5,FALSE)</f>
        <v>30</v>
      </c>
      <c r="P34" s="232">
        <f t="shared" si="0"/>
        <v>-1</v>
      </c>
      <c r="Q34" s="37">
        <f t="shared" si="1"/>
        <v>-3.2258064516129004E-2</v>
      </c>
    </row>
    <row r="35" spans="1:17" x14ac:dyDescent="0.25">
      <c r="A35" s="57"/>
      <c r="B35" s="54" t="s">
        <v>570</v>
      </c>
      <c r="C35" s="57">
        <v>46</v>
      </c>
      <c r="D35" s="57">
        <v>45</v>
      </c>
      <c r="E35" s="57">
        <v>44</v>
      </c>
      <c r="F35" s="57">
        <v>41</v>
      </c>
      <c r="G35" s="57">
        <v>31</v>
      </c>
      <c r="H35" s="57">
        <v>27</v>
      </c>
      <c r="I35" s="57">
        <v>31</v>
      </c>
      <c r="J35" s="57">
        <v>31</v>
      </c>
      <c r="K35" s="57">
        <v>28</v>
      </c>
      <c r="L35" s="57">
        <v>24</v>
      </c>
      <c r="M35" s="57">
        <v>29</v>
      </c>
      <c r="N35" s="210">
        <v>24</v>
      </c>
      <c r="O35" s="105">
        <f>VLOOKUP(B35,'[1]District Growth'!$B$1:$J$2454,5,FALSE)</f>
        <v>23</v>
      </c>
      <c r="P35" s="232">
        <f t="shared" ref="P35:P53" si="2">O35-N35</f>
        <v>-1</v>
      </c>
      <c r="Q35" s="37">
        <f t="shared" ref="Q35:Q53" si="3">(O35/N35)-1</f>
        <v>-4.166666666666663E-2</v>
      </c>
    </row>
    <row r="36" spans="1:17" x14ac:dyDescent="0.25">
      <c r="A36" s="57"/>
      <c r="B36" s="54" t="s">
        <v>562</v>
      </c>
      <c r="C36" s="57">
        <v>88</v>
      </c>
      <c r="D36" s="57">
        <v>88</v>
      </c>
      <c r="E36" s="57">
        <v>91</v>
      </c>
      <c r="F36" s="57">
        <v>82</v>
      </c>
      <c r="G36" s="57">
        <v>73</v>
      </c>
      <c r="H36" s="57">
        <v>57</v>
      </c>
      <c r="I36" s="57">
        <v>58</v>
      </c>
      <c r="J36" s="57">
        <v>59</v>
      </c>
      <c r="K36" s="57">
        <v>60</v>
      </c>
      <c r="L36" s="57">
        <v>56</v>
      </c>
      <c r="M36" s="57">
        <v>48</v>
      </c>
      <c r="N36" s="210">
        <v>44</v>
      </c>
      <c r="O36" s="105">
        <f>VLOOKUP(B36,'[1]District Growth'!$B$1:$J$2454,5,FALSE)</f>
        <v>42</v>
      </c>
      <c r="P36" s="232">
        <f t="shared" si="2"/>
        <v>-2</v>
      </c>
      <c r="Q36" s="37">
        <f t="shared" si="3"/>
        <v>-4.5454545454545414E-2</v>
      </c>
    </row>
    <row r="37" spans="1:17" x14ac:dyDescent="0.25">
      <c r="A37" s="57"/>
      <c r="B37" s="54" t="s">
        <v>557</v>
      </c>
      <c r="C37" s="57">
        <v>175</v>
      </c>
      <c r="D37" s="57">
        <v>172</v>
      </c>
      <c r="E37" s="57">
        <v>170</v>
      </c>
      <c r="F37" s="57">
        <v>165</v>
      </c>
      <c r="G37" s="57">
        <v>156</v>
      </c>
      <c r="H37" s="57">
        <v>146</v>
      </c>
      <c r="I37" s="57">
        <v>137</v>
      </c>
      <c r="J37" s="57">
        <v>129</v>
      </c>
      <c r="K37" s="57">
        <v>133</v>
      </c>
      <c r="L37" s="57">
        <v>131</v>
      </c>
      <c r="M37" s="57">
        <v>128</v>
      </c>
      <c r="N37" s="210">
        <v>128</v>
      </c>
      <c r="O37" s="105">
        <f>VLOOKUP(B37,'[1]District Growth'!$B$1:$J$2454,5,FALSE)</f>
        <v>122</v>
      </c>
      <c r="P37" s="232">
        <f t="shared" si="2"/>
        <v>-6</v>
      </c>
      <c r="Q37" s="37">
        <f t="shared" si="3"/>
        <v>-4.6875E-2</v>
      </c>
    </row>
    <row r="38" spans="1:17" x14ac:dyDescent="0.25">
      <c r="A38" s="57"/>
      <c r="B38" s="54" t="s">
        <v>535</v>
      </c>
      <c r="C38" s="57">
        <v>54</v>
      </c>
      <c r="D38" s="57">
        <v>59</v>
      </c>
      <c r="E38" s="57">
        <v>59</v>
      </c>
      <c r="F38" s="57">
        <v>53</v>
      </c>
      <c r="G38" s="57">
        <v>48</v>
      </c>
      <c r="H38" s="57">
        <v>45</v>
      </c>
      <c r="I38" s="57">
        <v>45</v>
      </c>
      <c r="J38" s="57">
        <v>39</v>
      </c>
      <c r="K38" s="57">
        <v>42</v>
      </c>
      <c r="L38" s="57">
        <v>44</v>
      </c>
      <c r="M38" s="57">
        <v>43</v>
      </c>
      <c r="N38" s="210">
        <v>43</v>
      </c>
      <c r="O38" s="105">
        <f>VLOOKUP(B38,'[1]District Growth'!$B$1:$J$2454,5,FALSE)</f>
        <v>40</v>
      </c>
      <c r="P38" s="232">
        <f t="shared" si="2"/>
        <v>-3</v>
      </c>
      <c r="Q38" s="37">
        <f t="shared" si="3"/>
        <v>-6.9767441860465129E-2</v>
      </c>
    </row>
    <row r="39" spans="1:17" x14ac:dyDescent="0.25">
      <c r="A39" s="57"/>
      <c r="B39" s="54" t="s">
        <v>569</v>
      </c>
      <c r="C39" s="57">
        <v>147</v>
      </c>
      <c r="D39" s="57">
        <v>145</v>
      </c>
      <c r="E39" s="57">
        <v>144</v>
      </c>
      <c r="F39" s="57">
        <v>129</v>
      </c>
      <c r="G39" s="57">
        <v>110</v>
      </c>
      <c r="H39" s="57">
        <v>114</v>
      </c>
      <c r="I39" s="57">
        <v>105</v>
      </c>
      <c r="J39" s="57">
        <v>107</v>
      </c>
      <c r="K39" s="57">
        <v>108</v>
      </c>
      <c r="L39" s="57">
        <v>94</v>
      </c>
      <c r="M39" s="57">
        <v>93</v>
      </c>
      <c r="N39" s="210">
        <v>91</v>
      </c>
      <c r="O39" s="105">
        <f>VLOOKUP(B39,'[1]District Growth'!$B$1:$J$2454,5,FALSE)</f>
        <v>84</v>
      </c>
      <c r="P39" s="232">
        <f t="shared" si="2"/>
        <v>-7</v>
      </c>
      <c r="Q39" s="37">
        <f t="shared" si="3"/>
        <v>-7.6923076923076872E-2</v>
      </c>
    </row>
    <row r="40" spans="1:17" x14ac:dyDescent="0.25">
      <c r="A40" s="57"/>
      <c r="B40" s="54" t="s">
        <v>573</v>
      </c>
      <c r="C40" s="57">
        <v>23</v>
      </c>
      <c r="D40" s="57">
        <v>16</v>
      </c>
      <c r="E40" s="57">
        <v>22</v>
      </c>
      <c r="F40" s="57">
        <v>18</v>
      </c>
      <c r="G40" s="57">
        <v>21</v>
      </c>
      <c r="H40" s="57">
        <v>21</v>
      </c>
      <c r="I40" s="57">
        <v>22</v>
      </c>
      <c r="J40" s="57">
        <v>20</v>
      </c>
      <c r="K40" s="57">
        <v>24</v>
      </c>
      <c r="L40" s="57">
        <v>20</v>
      </c>
      <c r="M40" s="57">
        <v>22</v>
      </c>
      <c r="N40" s="210">
        <v>26</v>
      </c>
      <c r="O40" s="105">
        <f>VLOOKUP(B40,'[1]District Growth'!$B$1:$J$2454,5,FALSE)</f>
        <v>24</v>
      </c>
      <c r="P40" s="232">
        <f t="shared" si="2"/>
        <v>-2</v>
      </c>
      <c r="Q40" s="37">
        <f t="shared" si="3"/>
        <v>-7.6923076923076872E-2</v>
      </c>
    </row>
    <row r="41" spans="1:17" x14ac:dyDescent="0.25">
      <c r="A41" s="57"/>
      <c r="B41" s="54" t="s">
        <v>532</v>
      </c>
      <c r="C41" s="57">
        <v>137</v>
      </c>
      <c r="D41" s="57">
        <v>118</v>
      </c>
      <c r="E41" s="57">
        <v>108</v>
      </c>
      <c r="F41" s="57">
        <v>100</v>
      </c>
      <c r="G41" s="57">
        <v>97</v>
      </c>
      <c r="H41" s="57">
        <v>79</v>
      </c>
      <c r="I41" s="57">
        <v>74</v>
      </c>
      <c r="J41" s="57">
        <v>72</v>
      </c>
      <c r="K41" s="57">
        <v>68</v>
      </c>
      <c r="L41" s="57">
        <v>73</v>
      </c>
      <c r="M41" s="57">
        <v>69</v>
      </c>
      <c r="N41" s="210">
        <v>61</v>
      </c>
      <c r="O41" s="105">
        <f>VLOOKUP(B41,'[1]District Growth'!$B$1:$J$2454,5,FALSE)</f>
        <v>56</v>
      </c>
      <c r="P41" s="232">
        <f t="shared" si="2"/>
        <v>-5</v>
      </c>
      <c r="Q41" s="37">
        <f t="shared" si="3"/>
        <v>-8.1967213114754078E-2</v>
      </c>
    </row>
    <row r="42" spans="1:17" x14ac:dyDescent="0.25">
      <c r="A42" s="57"/>
      <c r="B42" s="54" t="s">
        <v>559</v>
      </c>
      <c r="C42" s="57">
        <v>44</v>
      </c>
      <c r="D42" s="57">
        <v>42</v>
      </c>
      <c r="E42" s="57">
        <v>42</v>
      </c>
      <c r="F42" s="57">
        <v>40</v>
      </c>
      <c r="G42" s="57">
        <v>42</v>
      </c>
      <c r="H42" s="57">
        <v>46</v>
      </c>
      <c r="I42" s="57">
        <v>43</v>
      </c>
      <c r="J42" s="57">
        <v>45</v>
      </c>
      <c r="K42" s="57">
        <v>46</v>
      </c>
      <c r="L42" s="57">
        <v>44</v>
      </c>
      <c r="M42" s="57">
        <v>50</v>
      </c>
      <c r="N42" s="210">
        <v>47</v>
      </c>
      <c r="O42" s="105">
        <f>VLOOKUP(B42,'[1]District Growth'!$B$1:$J$2454,5,FALSE)</f>
        <v>43</v>
      </c>
      <c r="P42" s="232">
        <f t="shared" si="2"/>
        <v>-4</v>
      </c>
      <c r="Q42" s="37">
        <f t="shared" si="3"/>
        <v>-8.5106382978723416E-2</v>
      </c>
    </row>
    <row r="43" spans="1:17" x14ac:dyDescent="0.25">
      <c r="A43" s="57"/>
      <c r="B43" s="54" t="s">
        <v>531</v>
      </c>
      <c r="C43" s="57">
        <v>30</v>
      </c>
      <c r="D43" s="57">
        <v>35</v>
      </c>
      <c r="E43" s="57">
        <v>38</v>
      </c>
      <c r="F43" s="57">
        <v>41</v>
      </c>
      <c r="G43" s="57">
        <v>45</v>
      </c>
      <c r="H43" s="57">
        <v>48</v>
      </c>
      <c r="I43" s="57">
        <v>46</v>
      </c>
      <c r="J43" s="57">
        <v>31</v>
      </c>
      <c r="K43" s="57">
        <v>26</v>
      </c>
      <c r="L43" s="57">
        <v>28</v>
      </c>
      <c r="M43" s="57">
        <v>26</v>
      </c>
      <c r="N43" s="210">
        <v>20</v>
      </c>
      <c r="O43" s="105">
        <f>VLOOKUP(B43,'[1]District Growth'!$B$1:$J$2454,5,FALSE)</f>
        <v>18</v>
      </c>
      <c r="P43" s="232">
        <f t="shared" si="2"/>
        <v>-2</v>
      </c>
      <c r="Q43" s="37">
        <f t="shared" si="3"/>
        <v>-9.9999999999999978E-2</v>
      </c>
    </row>
    <row r="44" spans="1:17" x14ac:dyDescent="0.25">
      <c r="A44" s="57"/>
      <c r="B44" s="54" t="s">
        <v>566</v>
      </c>
      <c r="C44" s="57">
        <v>41</v>
      </c>
      <c r="D44" s="57">
        <v>41</v>
      </c>
      <c r="E44" s="57">
        <v>41</v>
      </c>
      <c r="F44" s="57">
        <v>38</v>
      </c>
      <c r="G44" s="57">
        <v>37</v>
      </c>
      <c r="H44" s="57">
        <v>36</v>
      </c>
      <c r="I44" s="57">
        <v>34</v>
      </c>
      <c r="J44" s="57">
        <v>35</v>
      </c>
      <c r="K44" s="57">
        <v>39</v>
      </c>
      <c r="L44" s="57">
        <v>35</v>
      </c>
      <c r="M44" s="57">
        <v>47</v>
      </c>
      <c r="N44" s="210">
        <v>46</v>
      </c>
      <c r="O44" s="105">
        <f>VLOOKUP(B44,'[1]District Growth'!$B$1:$J$2454,5,FALSE)</f>
        <v>41</v>
      </c>
      <c r="P44" s="232">
        <f t="shared" si="2"/>
        <v>-5</v>
      </c>
      <c r="Q44" s="37">
        <f t="shared" si="3"/>
        <v>-0.10869565217391308</v>
      </c>
    </row>
    <row r="45" spans="1:17" x14ac:dyDescent="0.25">
      <c r="A45" s="57"/>
      <c r="B45" s="54" t="s">
        <v>574</v>
      </c>
      <c r="C45" s="57">
        <v>15</v>
      </c>
      <c r="D45" s="57">
        <v>12</v>
      </c>
      <c r="E45" s="57">
        <v>12</v>
      </c>
      <c r="F45" s="57">
        <v>12</v>
      </c>
      <c r="G45" s="57">
        <v>15</v>
      </c>
      <c r="H45" s="57">
        <v>13</v>
      </c>
      <c r="I45" s="57">
        <v>13</v>
      </c>
      <c r="J45" s="57">
        <v>12</v>
      </c>
      <c r="K45" s="57">
        <v>11</v>
      </c>
      <c r="L45" s="57">
        <v>9</v>
      </c>
      <c r="M45" s="57">
        <v>9</v>
      </c>
      <c r="N45" s="210">
        <v>9</v>
      </c>
      <c r="O45" s="105">
        <f>VLOOKUP(B45,'[1]District Growth'!$B$1:$J$2454,5,FALSE)</f>
        <v>8</v>
      </c>
      <c r="P45" s="232">
        <f t="shared" si="2"/>
        <v>-1</v>
      </c>
      <c r="Q45" s="37">
        <f t="shared" si="3"/>
        <v>-0.11111111111111116</v>
      </c>
    </row>
    <row r="46" spans="1:17" x14ac:dyDescent="0.25">
      <c r="A46" s="57"/>
      <c r="B46" s="54" t="s">
        <v>537</v>
      </c>
      <c r="C46" s="57">
        <v>17</v>
      </c>
      <c r="D46" s="57">
        <v>17</v>
      </c>
      <c r="E46" s="57">
        <v>21</v>
      </c>
      <c r="F46" s="57">
        <v>21</v>
      </c>
      <c r="G46" s="57">
        <v>20</v>
      </c>
      <c r="H46" s="57">
        <v>22</v>
      </c>
      <c r="I46" s="57">
        <v>24</v>
      </c>
      <c r="J46" s="57">
        <v>25</v>
      </c>
      <c r="K46" s="57">
        <v>27</v>
      </c>
      <c r="L46" s="57">
        <v>28</v>
      </c>
      <c r="M46" s="57">
        <v>24</v>
      </c>
      <c r="N46" s="210">
        <v>24</v>
      </c>
      <c r="O46" s="105">
        <f>VLOOKUP(B46,'[1]District Growth'!$B$1:$J$2454,5,FALSE)</f>
        <v>21</v>
      </c>
      <c r="P46" s="232">
        <f t="shared" si="2"/>
        <v>-3</v>
      </c>
      <c r="Q46" s="37">
        <f t="shared" si="3"/>
        <v>-0.125</v>
      </c>
    </row>
    <row r="47" spans="1:17" x14ac:dyDescent="0.25">
      <c r="A47" s="57"/>
      <c r="B47" s="54" t="s">
        <v>539</v>
      </c>
      <c r="C47" s="57">
        <v>29</v>
      </c>
      <c r="D47" s="57">
        <v>31</v>
      </c>
      <c r="E47" s="57">
        <v>31</v>
      </c>
      <c r="F47" s="57">
        <v>28</v>
      </c>
      <c r="G47" s="57">
        <v>30</v>
      </c>
      <c r="H47" s="57">
        <v>31</v>
      </c>
      <c r="I47" s="57">
        <v>30</v>
      </c>
      <c r="J47" s="57">
        <v>29</v>
      </c>
      <c r="K47" s="57">
        <v>28</v>
      </c>
      <c r="L47" s="57">
        <v>28</v>
      </c>
      <c r="M47" s="57">
        <v>26</v>
      </c>
      <c r="N47" s="210">
        <v>23</v>
      </c>
      <c r="O47" s="105">
        <f>VLOOKUP(B47,'[1]District Growth'!$B$1:$J$2454,5,FALSE)</f>
        <v>20</v>
      </c>
      <c r="P47" s="232">
        <f t="shared" si="2"/>
        <v>-3</v>
      </c>
      <c r="Q47" s="37">
        <f t="shared" si="3"/>
        <v>-0.13043478260869568</v>
      </c>
    </row>
    <row r="48" spans="1:17" x14ac:dyDescent="0.25">
      <c r="A48" s="57"/>
      <c r="B48" s="54" t="s">
        <v>544</v>
      </c>
      <c r="C48" s="57">
        <v>12</v>
      </c>
      <c r="D48" s="57">
        <v>10</v>
      </c>
      <c r="E48" s="57">
        <v>9</v>
      </c>
      <c r="F48" s="57">
        <v>13</v>
      </c>
      <c r="G48" s="57">
        <v>11</v>
      </c>
      <c r="H48" s="57">
        <v>13</v>
      </c>
      <c r="I48" s="57">
        <v>13</v>
      </c>
      <c r="J48" s="57">
        <v>14</v>
      </c>
      <c r="K48" s="57">
        <v>14</v>
      </c>
      <c r="L48" s="57">
        <v>14</v>
      </c>
      <c r="M48" s="57">
        <v>15</v>
      </c>
      <c r="N48" s="210">
        <v>15</v>
      </c>
      <c r="O48" s="105">
        <f>VLOOKUP(B48,'[1]District Growth'!$B$1:$J$2454,5,FALSE)</f>
        <v>13</v>
      </c>
      <c r="P48" s="232">
        <f t="shared" si="2"/>
        <v>-2</v>
      </c>
      <c r="Q48" s="37">
        <f t="shared" si="3"/>
        <v>-0.1333333333333333</v>
      </c>
    </row>
    <row r="49" spans="1:17" x14ac:dyDescent="0.25">
      <c r="A49" s="57"/>
      <c r="B49" s="54" t="s">
        <v>518</v>
      </c>
      <c r="C49" s="57">
        <v>33</v>
      </c>
      <c r="D49" s="57">
        <v>33</v>
      </c>
      <c r="E49" s="57">
        <v>45</v>
      </c>
      <c r="F49" s="57">
        <v>49</v>
      </c>
      <c r="G49" s="57">
        <v>51</v>
      </c>
      <c r="H49" s="57">
        <v>40</v>
      </c>
      <c r="I49" s="57">
        <v>38</v>
      </c>
      <c r="J49" s="57">
        <v>35</v>
      </c>
      <c r="K49" s="57">
        <v>30</v>
      </c>
      <c r="L49" s="57">
        <v>37</v>
      </c>
      <c r="M49" s="57">
        <v>38</v>
      </c>
      <c r="N49" s="210">
        <v>37</v>
      </c>
      <c r="O49" s="105">
        <f>VLOOKUP(B49,'[1]District Growth'!$B$1:$J$2454,5,FALSE)</f>
        <v>32</v>
      </c>
      <c r="P49" s="232">
        <f t="shared" si="2"/>
        <v>-5</v>
      </c>
      <c r="Q49" s="37">
        <f t="shared" si="3"/>
        <v>-0.13513513513513509</v>
      </c>
    </row>
    <row r="50" spans="1:17" x14ac:dyDescent="0.25">
      <c r="A50" s="57"/>
      <c r="B50" s="54" t="s">
        <v>550</v>
      </c>
      <c r="C50" s="57">
        <v>16</v>
      </c>
      <c r="D50" s="57">
        <v>14</v>
      </c>
      <c r="E50" s="57">
        <v>10</v>
      </c>
      <c r="F50" s="57">
        <v>9</v>
      </c>
      <c r="G50" s="57">
        <v>9</v>
      </c>
      <c r="H50" s="57">
        <v>10</v>
      </c>
      <c r="I50" s="57">
        <v>10</v>
      </c>
      <c r="J50" s="57">
        <v>10</v>
      </c>
      <c r="K50" s="57">
        <v>11</v>
      </c>
      <c r="L50" s="57">
        <v>11</v>
      </c>
      <c r="M50" s="57">
        <v>15</v>
      </c>
      <c r="N50" s="210">
        <v>7</v>
      </c>
      <c r="O50" s="105">
        <f>VLOOKUP(B50,'[1]District Growth'!$B$1:$J$2454,5,FALSE)</f>
        <v>6</v>
      </c>
      <c r="P50" s="232">
        <f t="shared" si="2"/>
        <v>-1</v>
      </c>
      <c r="Q50" s="37">
        <f t="shared" si="3"/>
        <v>-0.1428571428571429</v>
      </c>
    </row>
    <row r="51" spans="1:17" x14ac:dyDescent="0.25">
      <c r="A51" s="57"/>
      <c r="B51" s="54" t="s">
        <v>529</v>
      </c>
      <c r="C51" s="57">
        <v>42</v>
      </c>
      <c r="D51" s="57">
        <v>45</v>
      </c>
      <c r="E51" s="57">
        <v>44</v>
      </c>
      <c r="F51" s="57">
        <v>43</v>
      </c>
      <c r="G51" s="57">
        <v>43</v>
      </c>
      <c r="H51" s="57">
        <v>35</v>
      </c>
      <c r="I51" s="57">
        <v>35</v>
      </c>
      <c r="J51" s="57">
        <v>43</v>
      </c>
      <c r="K51" s="57">
        <v>37</v>
      </c>
      <c r="L51" s="57">
        <v>40</v>
      </c>
      <c r="M51" s="57">
        <v>40</v>
      </c>
      <c r="N51" s="210">
        <v>39</v>
      </c>
      <c r="O51" s="105">
        <f>VLOOKUP(B51,'[1]District Growth'!$B$1:$J$2454,5,FALSE)</f>
        <v>33</v>
      </c>
      <c r="P51" s="232">
        <f t="shared" si="2"/>
        <v>-6</v>
      </c>
      <c r="Q51" s="37">
        <f t="shared" si="3"/>
        <v>-0.15384615384615385</v>
      </c>
    </row>
    <row r="52" spans="1:17" x14ac:dyDescent="0.25">
      <c r="A52" s="57"/>
      <c r="B52" s="54" t="s">
        <v>547</v>
      </c>
      <c r="C52" s="57">
        <v>19</v>
      </c>
      <c r="D52" s="57">
        <v>16</v>
      </c>
      <c r="E52" s="57">
        <v>18</v>
      </c>
      <c r="F52" s="57">
        <v>16</v>
      </c>
      <c r="G52" s="57">
        <v>21</v>
      </c>
      <c r="H52" s="57">
        <v>19</v>
      </c>
      <c r="I52" s="57">
        <v>17</v>
      </c>
      <c r="J52" s="57">
        <v>15</v>
      </c>
      <c r="K52" s="57">
        <v>19</v>
      </c>
      <c r="L52" s="57">
        <v>19</v>
      </c>
      <c r="M52" s="57">
        <v>16</v>
      </c>
      <c r="N52" s="210">
        <v>22</v>
      </c>
      <c r="O52" s="105">
        <f>VLOOKUP(B52,'[1]District Growth'!$B$1:$J$2454,5,FALSE)</f>
        <v>17</v>
      </c>
      <c r="P52" s="232">
        <f t="shared" si="2"/>
        <v>-5</v>
      </c>
      <c r="Q52" s="37">
        <f t="shared" si="3"/>
        <v>-0.22727272727272729</v>
      </c>
    </row>
    <row r="53" spans="1:17" x14ac:dyDescent="0.25">
      <c r="A53" s="57"/>
      <c r="B53" s="54" t="s">
        <v>567</v>
      </c>
      <c r="C53" s="57">
        <v>35</v>
      </c>
      <c r="D53" s="57">
        <v>25</v>
      </c>
      <c r="E53" s="57">
        <v>27</v>
      </c>
      <c r="F53" s="57">
        <v>24</v>
      </c>
      <c r="G53" s="57">
        <v>16</v>
      </c>
      <c r="H53" s="57">
        <v>17</v>
      </c>
      <c r="I53" s="57">
        <v>13</v>
      </c>
      <c r="J53" s="57">
        <v>11</v>
      </c>
      <c r="K53" s="57">
        <v>9</v>
      </c>
      <c r="L53" s="57">
        <v>8</v>
      </c>
      <c r="M53" s="57">
        <v>13</v>
      </c>
      <c r="N53" s="210">
        <v>11</v>
      </c>
      <c r="O53" s="105">
        <f>VLOOKUP(B53,'[1]District Growth'!$B$1:$J$2454,5,FALSE)</f>
        <v>6</v>
      </c>
      <c r="P53" s="232">
        <f t="shared" si="2"/>
        <v>-5</v>
      </c>
      <c r="Q53" s="37">
        <f t="shared" si="3"/>
        <v>-0.45454545454545459</v>
      </c>
    </row>
    <row r="54" spans="1:17" x14ac:dyDescent="0.25">
      <c r="A54" s="57"/>
      <c r="B54" s="31" t="s">
        <v>541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/>
      <c r="O54" s="44"/>
      <c r="P54" s="44"/>
      <c r="Q54" s="37"/>
    </row>
    <row r="55" spans="1:17" x14ac:dyDescent="0.25">
      <c r="A55" s="57"/>
      <c r="B55" s="31" t="s">
        <v>546</v>
      </c>
      <c r="C55" s="57">
        <v>70</v>
      </c>
      <c r="D55" s="57">
        <v>61</v>
      </c>
      <c r="E55" s="57">
        <v>50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/>
      <c r="O55" s="44"/>
      <c r="P55" s="44"/>
      <c r="Q55" s="37"/>
    </row>
    <row r="56" spans="1:17" x14ac:dyDescent="0.25">
      <c r="A56" s="57"/>
      <c r="B56" s="31" t="s">
        <v>549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/>
      <c r="O56" s="44"/>
      <c r="P56" s="44"/>
      <c r="Q56" s="37"/>
    </row>
    <row r="57" spans="1:17" x14ac:dyDescent="0.25">
      <c r="A57" s="57"/>
      <c r="B57" s="31" t="s">
        <v>551</v>
      </c>
      <c r="C57" s="57">
        <v>12</v>
      </c>
      <c r="D57" s="57">
        <v>11</v>
      </c>
      <c r="E57" s="57">
        <v>7</v>
      </c>
      <c r="F57" s="57">
        <v>8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/>
      <c r="O57" s="44"/>
      <c r="P57" s="44"/>
      <c r="Q57" s="37"/>
    </row>
    <row r="58" spans="1:17" x14ac:dyDescent="0.25">
      <c r="A58" s="57"/>
      <c r="B58" s="31" t="s">
        <v>552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44"/>
      <c r="P58" s="44"/>
      <c r="Q58" s="37"/>
    </row>
    <row r="59" spans="1:17" x14ac:dyDescent="0.25">
      <c r="A59" s="57"/>
      <c r="B59" s="31" t="s">
        <v>553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/>
      <c r="O59" s="44"/>
      <c r="P59" s="44"/>
      <c r="Q59" s="37"/>
    </row>
    <row r="60" spans="1:17" x14ac:dyDescent="0.25">
      <c r="A60" s="57"/>
      <c r="B60" s="31" t="s">
        <v>555</v>
      </c>
      <c r="C60" s="57">
        <v>4</v>
      </c>
      <c r="D60" s="57">
        <v>4</v>
      </c>
      <c r="E60" s="57">
        <v>2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/>
      <c r="O60" s="44"/>
      <c r="P60" s="44"/>
      <c r="Q60" s="37"/>
    </row>
    <row r="61" spans="1:17" x14ac:dyDescent="0.25">
      <c r="A61" s="57"/>
      <c r="B61" s="31" t="s">
        <v>556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/>
      <c r="O61" s="44"/>
      <c r="P61" s="44"/>
      <c r="Q61" s="37"/>
    </row>
    <row r="62" spans="1:17" x14ac:dyDescent="0.25">
      <c r="A62" s="57"/>
      <c r="B62" s="32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44"/>
      <c r="P62" s="44"/>
      <c r="Q62" s="37"/>
    </row>
    <row r="63" spans="1:17" x14ac:dyDescent="0.25">
      <c r="A63" s="57"/>
      <c r="B63" s="39" t="s">
        <v>99</v>
      </c>
      <c r="C63" s="126">
        <f t="shared" ref="C63:P63" si="4">SUM(C3:C62)</f>
        <v>2163</v>
      </c>
      <c r="D63" s="63">
        <f t="shared" si="4"/>
        <v>2081</v>
      </c>
      <c r="E63" s="63">
        <f t="shared" si="4"/>
        <v>2070</v>
      </c>
      <c r="F63" s="63">
        <f t="shared" si="4"/>
        <v>1986</v>
      </c>
      <c r="G63" s="63">
        <f t="shared" si="4"/>
        <v>1931</v>
      </c>
      <c r="H63" s="63">
        <f t="shared" si="4"/>
        <v>1846</v>
      </c>
      <c r="I63" s="63">
        <f t="shared" si="4"/>
        <v>1793</v>
      </c>
      <c r="J63" s="63">
        <f t="shared" si="4"/>
        <v>1764</v>
      </c>
      <c r="K63" s="63">
        <f t="shared" si="4"/>
        <v>1759</v>
      </c>
      <c r="L63" s="63">
        <f t="shared" si="4"/>
        <v>1757</v>
      </c>
      <c r="M63" s="63">
        <f t="shared" si="4"/>
        <v>1729</v>
      </c>
      <c r="N63" s="63">
        <f t="shared" si="4"/>
        <v>1618</v>
      </c>
      <c r="O63" s="212">
        <f t="shared" si="4"/>
        <v>1632</v>
      </c>
      <c r="P63" s="252">
        <f t="shared" si="4"/>
        <v>14</v>
      </c>
      <c r="Q63" s="37">
        <f>(O63/N63)-1</f>
        <v>8.6526576019776424E-3</v>
      </c>
    </row>
    <row r="64" spans="1:17" x14ac:dyDescent="0.25">
      <c r="A64" s="57"/>
      <c r="B64" s="32"/>
      <c r="C64" s="57"/>
      <c r="D64" s="57">
        <f>SUM(D63-C63)</f>
        <v>-82</v>
      </c>
      <c r="E64" s="57">
        <f t="shared" ref="E64:M64" si="5">SUM(E63-D63)</f>
        <v>-11</v>
      </c>
      <c r="F64" s="57">
        <f t="shared" si="5"/>
        <v>-84</v>
      </c>
      <c r="G64" s="57">
        <f t="shared" si="5"/>
        <v>-55</v>
      </c>
      <c r="H64" s="57">
        <f t="shared" si="5"/>
        <v>-85</v>
      </c>
      <c r="I64" s="57">
        <f t="shared" si="5"/>
        <v>-53</v>
      </c>
      <c r="J64" s="57">
        <f t="shared" si="5"/>
        <v>-29</v>
      </c>
      <c r="K64" s="57">
        <f t="shared" si="5"/>
        <v>-5</v>
      </c>
      <c r="L64" s="57">
        <f t="shared" si="5"/>
        <v>-2</v>
      </c>
      <c r="M64" s="57">
        <f t="shared" si="5"/>
        <v>-28</v>
      </c>
      <c r="N64" s="57">
        <f t="shared" ref="N64" si="6">SUM(N63-M63)</f>
        <v>-111</v>
      </c>
      <c r="O64" s="57">
        <f t="shared" ref="O64" si="7">SUM(O63-N63)</f>
        <v>14</v>
      </c>
      <c r="P64" s="57"/>
      <c r="Q64" s="37"/>
    </row>
    <row r="65" spans="2:18" x14ac:dyDescent="0.25">
      <c r="B65" s="277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6"/>
      <c r="Q65" s="224"/>
      <c r="R65" s="165"/>
    </row>
    <row r="66" spans="2:18" x14ac:dyDescent="0.25">
      <c r="B66" s="223" t="s">
        <v>49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6"/>
      <c r="Q66" s="219"/>
      <c r="R66" s="165"/>
    </row>
    <row r="67" spans="2:18" x14ac:dyDescent="0.25">
      <c r="B67" s="237" t="s">
        <v>1282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6"/>
      <c r="Q67" s="219"/>
      <c r="R67" s="165"/>
    </row>
    <row r="68" spans="2:18" x14ac:dyDescent="0.25">
      <c r="B68" s="238" t="s">
        <v>1283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Q68" s="219"/>
      <c r="R68" s="165"/>
    </row>
    <row r="69" spans="2:18" x14ac:dyDescent="0.25">
      <c r="B69" s="72" t="s">
        <v>1284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6"/>
      <c r="Q69" s="219"/>
      <c r="R69" s="165"/>
    </row>
    <row r="70" spans="2:18" x14ac:dyDescent="0.25">
      <c r="B70" s="239" t="s">
        <v>1176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6"/>
      <c r="Q70" s="219"/>
      <c r="R70" s="165"/>
    </row>
    <row r="71" spans="2:18" x14ac:dyDescent="0.25">
      <c r="B71" s="240" t="s">
        <v>1267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6"/>
      <c r="Q71" s="219"/>
      <c r="R71" s="165"/>
    </row>
    <row r="72" spans="2:18" x14ac:dyDescent="0.25"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6"/>
      <c r="Q72" s="219"/>
      <c r="R72" s="165"/>
    </row>
    <row r="73" spans="2:18" x14ac:dyDescent="0.25"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6"/>
      <c r="Q73" s="219"/>
      <c r="R73" s="165"/>
    </row>
    <row r="74" spans="2:18" x14ac:dyDescent="0.25"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6"/>
      <c r="Q74" s="219"/>
      <c r="R74" s="165"/>
    </row>
    <row r="75" spans="2:18" x14ac:dyDescent="0.25"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6"/>
      <c r="Q75" s="219"/>
      <c r="R75" s="165"/>
    </row>
    <row r="76" spans="2:18" x14ac:dyDescent="0.25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6"/>
      <c r="Q76" s="219"/>
      <c r="R76" s="165"/>
    </row>
    <row r="77" spans="2:18" x14ac:dyDescent="0.25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6"/>
      <c r="Q77" s="219"/>
      <c r="R77" s="165"/>
    </row>
    <row r="78" spans="2:18" x14ac:dyDescent="0.25"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Q78" s="219"/>
      <c r="R78" s="165"/>
    </row>
    <row r="79" spans="2:18" x14ac:dyDescent="0.25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6"/>
      <c r="Q79" s="219"/>
      <c r="R79" s="165"/>
    </row>
    <row r="80" spans="2:18" x14ac:dyDescent="0.25"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6"/>
      <c r="Q80" s="219"/>
      <c r="R80" s="165"/>
    </row>
    <row r="81" spans="3:18" x14ac:dyDescent="0.25"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6"/>
      <c r="Q81" s="219"/>
      <c r="R81" s="165"/>
    </row>
    <row r="82" spans="3:18" x14ac:dyDescent="0.25"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6"/>
      <c r="Q82" s="219"/>
      <c r="R82" s="165"/>
    </row>
    <row r="83" spans="3:18" x14ac:dyDescent="0.25"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6"/>
      <c r="Q83" s="219"/>
      <c r="R83" s="165"/>
    </row>
    <row r="84" spans="3:18" x14ac:dyDescent="0.25"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6"/>
      <c r="Q84" s="219"/>
      <c r="R84" s="165"/>
    </row>
    <row r="85" spans="3:18" x14ac:dyDescent="0.25"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6"/>
      <c r="Q85" s="219"/>
      <c r="R85" s="165"/>
    </row>
    <row r="86" spans="3:18" x14ac:dyDescent="0.25"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6"/>
      <c r="Q86" s="219"/>
      <c r="R86" s="165"/>
    </row>
    <row r="87" spans="3:18" x14ac:dyDescent="0.25"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6"/>
      <c r="Q87" s="219"/>
      <c r="R87" s="165"/>
    </row>
    <row r="88" spans="3:18" x14ac:dyDescent="0.25"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6"/>
      <c r="Q88" s="219"/>
      <c r="R88" s="165"/>
    </row>
    <row r="89" spans="3:18" x14ac:dyDescent="0.25"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6"/>
      <c r="Q89" s="219"/>
      <c r="R89" s="165"/>
    </row>
    <row r="90" spans="3:18" x14ac:dyDescent="0.25"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6"/>
      <c r="Q90" s="219"/>
      <c r="R90" s="165"/>
    </row>
    <row r="91" spans="3:18" x14ac:dyDescent="0.25"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6"/>
      <c r="Q91" s="219"/>
      <c r="R91" s="165"/>
    </row>
    <row r="92" spans="3:18" x14ac:dyDescent="0.25"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6"/>
      <c r="Q92" s="219"/>
      <c r="R92" s="165"/>
    </row>
    <row r="93" spans="3:18" x14ac:dyDescent="0.25"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6"/>
      <c r="Q93" s="219"/>
      <c r="R93" s="165"/>
    </row>
    <row r="94" spans="3:18" x14ac:dyDescent="0.25"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6"/>
      <c r="Q94" s="219"/>
      <c r="R94" s="165"/>
    </row>
    <row r="95" spans="3:18" x14ac:dyDescent="0.25"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6"/>
      <c r="Q95" s="219"/>
      <c r="R95" s="165"/>
    </row>
    <row r="96" spans="3:18" x14ac:dyDescent="0.25"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6"/>
      <c r="Q96" s="219"/>
      <c r="R96" s="165"/>
    </row>
    <row r="97" spans="3:18" x14ac:dyDescent="0.25"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6"/>
      <c r="Q97" s="219"/>
      <c r="R97" s="165"/>
    </row>
    <row r="98" spans="3:18" x14ac:dyDescent="0.25"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6"/>
      <c r="Q98" s="219"/>
      <c r="R98" s="165"/>
    </row>
    <row r="99" spans="3:18" x14ac:dyDescent="0.25"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6"/>
      <c r="Q99" s="219"/>
      <c r="R99" s="165"/>
    </row>
    <row r="100" spans="3:18" x14ac:dyDescent="0.25"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6"/>
      <c r="Q100" s="219"/>
      <c r="R100" s="165"/>
    </row>
    <row r="101" spans="3:18" x14ac:dyDescent="0.25"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6"/>
      <c r="Q101" s="219"/>
      <c r="R101" s="165"/>
    </row>
    <row r="102" spans="3:18" x14ac:dyDescent="0.25"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6"/>
      <c r="Q102" s="219"/>
      <c r="R102" s="165"/>
    </row>
    <row r="103" spans="3:18" x14ac:dyDescent="0.25"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6"/>
      <c r="Q103" s="219"/>
      <c r="R103" s="165"/>
    </row>
    <row r="104" spans="3:18" x14ac:dyDescent="0.25"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Q104" s="219"/>
      <c r="R104" s="165"/>
    </row>
    <row r="105" spans="3:18" x14ac:dyDescent="0.25"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6"/>
      <c r="Q105" s="219"/>
      <c r="R105" s="165"/>
    </row>
    <row r="106" spans="3:18" x14ac:dyDescent="0.25"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6"/>
      <c r="Q106" s="219"/>
      <c r="R106" s="165"/>
    </row>
    <row r="107" spans="3:18" x14ac:dyDescent="0.25"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6"/>
      <c r="Q107" s="219"/>
      <c r="R107" s="165"/>
    </row>
    <row r="108" spans="3:18" x14ac:dyDescent="0.25"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6"/>
      <c r="Q108" s="219"/>
      <c r="R108" s="165"/>
    </row>
    <row r="109" spans="3:18" x14ac:dyDescent="0.25"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6"/>
      <c r="Q109" s="219"/>
      <c r="R109" s="165"/>
    </row>
    <row r="110" spans="3:18" x14ac:dyDescent="0.25"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6"/>
      <c r="Q110" s="219"/>
      <c r="R110" s="165"/>
    </row>
    <row r="111" spans="3:18" x14ac:dyDescent="0.25"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Q111" s="219"/>
      <c r="R111" s="165"/>
    </row>
    <row r="112" spans="3:18" x14ac:dyDescent="0.25"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6"/>
      <c r="Q112" s="219"/>
      <c r="R112" s="165"/>
    </row>
    <row r="113" spans="3:18" x14ac:dyDescent="0.25"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6"/>
      <c r="Q113" s="219"/>
      <c r="R113" s="165"/>
    </row>
    <row r="114" spans="3:18" x14ac:dyDescent="0.25"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6"/>
      <c r="Q114" s="219"/>
      <c r="R114" s="165"/>
    </row>
    <row r="115" spans="3:18" x14ac:dyDescent="0.25"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6"/>
      <c r="Q115" s="219"/>
      <c r="R115" s="165"/>
    </row>
    <row r="116" spans="3:18" x14ac:dyDescent="0.25"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6"/>
      <c r="Q116" s="219"/>
      <c r="R116" s="165"/>
    </row>
    <row r="117" spans="3:18" x14ac:dyDescent="0.25"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6"/>
      <c r="Q117" s="219"/>
      <c r="R117" s="165"/>
    </row>
    <row r="118" spans="3:18" x14ac:dyDescent="0.25"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6"/>
      <c r="Q118" s="219"/>
      <c r="R118" s="165"/>
    </row>
    <row r="119" spans="3:18" x14ac:dyDescent="0.25"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6"/>
      <c r="Q119" s="219"/>
      <c r="R119" s="165"/>
    </row>
    <row r="120" spans="3:18" x14ac:dyDescent="0.25"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6"/>
      <c r="Q120" s="219"/>
      <c r="R120" s="165"/>
    </row>
    <row r="121" spans="3:18" x14ac:dyDescent="0.25"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6"/>
      <c r="Q121" s="219"/>
      <c r="R121" s="165"/>
    </row>
    <row r="122" spans="3:18" x14ac:dyDescent="0.25"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6"/>
      <c r="Q122" s="219"/>
      <c r="R122" s="165"/>
    </row>
    <row r="123" spans="3:18" x14ac:dyDescent="0.25"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6"/>
      <c r="Q123" s="219"/>
      <c r="R123" s="165"/>
    </row>
    <row r="124" spans="3:18" x14ac:dyDescent="0.25"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6"/>
      <c r="Q124" s="219"/>
      <c r="R124" s="165"/>
    </row>
    <row r="125" spans="3:18" x14ac:dyDescent="0.25"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6"/>
      <c r="Q125" s="219"/>
      <c r="R125" s="165"/>
    </row>
    <row r="126" spans="3:18" x14ac:dyDescent="0.25"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6"/>
      <c r="Q126" s="219"/>
      <c r="R126" s="165"/>
    </row>
    <row r="127" spans="3:18" x14ac:dyDescent="0.25"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Q127" s="219"/>
      <c r="R127" s="165"/>
    </row>
    <row r="128" spans="3:18" x14ac:dyDescent="0.25"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6"/>
      <c r="Q128" s="219"/>
      <c r="R128" s="165"/>
    </row>
    <row r="129" spans="3:18" x14ac:dyDescent="0.25"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6"/>
      <c r="Q129" s="219"/>
      <c r="R129" s="165"/>
    </row>
    <row r="130" spans="3:18" x14ac:dyDescent="0.25"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6"/>
      <c r="Q130" s="219"/>
      <c r="R130" s="165"/>
    </row>
    <row r="131" spans="3:18" x14ac:dyDescent="0.25"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6"/>
      <c r="Q131" s="219"/>
      <c r="R131" s="165"/>
    </row>
    <row r="132" spans="3:18" x14ac:dyDescent="0.25"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6"/>
      <c r="Q132" s="219"/>
      <c r="R132" s="165"/>
    </row>
    <row r="133" spans="3:18" x14ac:dyDescent="0.25"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6"/>
      <c r="Q133" s="219"/>
      <c r="R133" s="165"/>
    </row>
    <row r="134" spans="3:18" x14ac:dyDescent="0.25"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6"/>
      <c r="Q134" s="219"/>
      <c r="R134" s="165"/>
    </row>
    <row r="135" spans="3:18" x14ac:dyDescent="0.25"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6"/>
      <c r="Q135" s="219"/>
      <c r="R135" s="165"/>
    </row>
    <row r="136" spans="3:18" x14ac:dyDescent="0.25"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6"/>
      <c r="Q136" s="219"/>
      <c r="R136" s="165"/>
    </row>
    <row r="137" spans="3:18" x14ac:dyDescent="0.25"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6"/>
      <c r="Q137" s="219"/>
      <c r="R137" s="165"/>
    </row>
    <row r="138" spans="3:18" x14ac:dyDescent="0.25"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6"/>
      <c r="Q138" s="219"/>
      <c r="R138" s="165"/>
    </row>
    <row r="139" spans="3:18" x14ac:dyDescent="0.25"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6"/>
      <c r="Q139" s="219"/>
      <c r="R139" s="165"/>
    </row>
    <row r="140" spans="3:18" x14ac:dyDescent="0.25"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6"/>
      <c r="Q140" s="219"/>
      <c r="R140" s="165"/>
    </row>
    <row r="141" spans="3:18" x14ac:dyDescent="0.25"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6"/>
      <c r="Q141" s="219"/>
      <c r="R141" s="165"/>
    </row>
    <row r="142" spans="3:18" x14ac:dyDescent="0.25"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6"/>
      <c r="Q142" s="219"/>
      <c r="R142" s="165"/>
    </row>
    <row r="143" spans="3:18" x14ac:dyDescent="0.25"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6"/>
      <c r="Q143" s="219"/>
      <c r="R143" s="165"/>
    </row>
    <row r="144" spans="3:18" x14ac:dyDescent="0.25"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6"/>
      <c r="Q144" s="219"/>
      <c r="R144" s="165"/>
    </row>
    <row r="145" spans="3:18" x14ac:dyDescent="0.25"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6"/>
      <c r="Q145" s="219"/>
      <c r="R145" s="165"/>
    </row>
    <row r="146" spans="3:18" x14ac:dyDescent="0.25"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6"/>
      <c r="Q146" s="219"/>
      <c r="R146" s="165"/>
    </row>
    <row r="147" spans="3:18" x14ac:dyDescent="0.25"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6"/>
      <c r="Q147" s="219"/>
      <c r="R147" s="165"/>
    </row>
    <row r="148" spans="3:18" x14ac:dyDescent="0.25"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6"/>
      <c r="Q148" s="219"/>
      <c r="R148" s="165"/>
    </row>
    <row r="149" spans="3:18" x14ac:dyDescent="0.25"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6"/>
      <c r="Q149" s="219"/>
      <c r="R149" s="165"/>
    </row>
    <row r="150" spans="3:18" x14ac:dyDescent="0.25"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Q150" s="219"/>
      <c r="R150" s="165"/>
    </row>
    <row r="151" spans="3:18" x14ac:dyDescent="0.25"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6"/>
      <c r="Q151" s="219"/>
      <c r="R151" s="165"/>
    </row>
    <row r="152" spans="3:18" x14ac:dyDescent="0.25"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6"/>
      <c r="Q152" s="219"/>
      <c r="R152" s="165"/>
    </row>
    <row r="153" spans="3:18" x14ac:dyDescent="0.25"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6"/>
      <c r="Q153" s="219"/>
      <c r="R153" s="165"/>
    </row>
    <row r="154" spans="3:18" x14ac:dyDescent="0.25"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6"/>
      <c r="Q154" s="219"/>
      <c r="R154" s="165"/>
    </row>
    <row r="155" spans="3:18" x14ac:dyDescent="0.25"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6"/>
      <c r="Q155" s="219"/>
      <c r="R155" s="165"/>
    </row>
  </sheetData>
  <sortState ref="B3:Q53">
    <sortCondition descending="1" ref="Q3:Q53"/>
  </sortState>
  <printOptions headings="1" gridLines="1"/>
  <pageMargins left="0.2" right="0.2" top="0.25" bottom="0.25" header="0.3" footer="0.3"/>
  <pageSetup scale="7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4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6.5703125" style="59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3" width="10.5703125" style="59" customWidth="1"/>
    <col min="14" max="14" width="10.5703125" style="186" customWidth="1"/>
    <col min="15" max="15" width="10.5703125" style="43" customWidth="1"/>
    <col min="16" max="16" width="10.5703125" style="166" customWidth="1"/>
    <col min="17" max="17" width="9.140625" style="129"/>
    <col min="18" max="16384" width="9.140625" style="59"/>
  </cols>
  <sheetData>
    <row r="1" spans="1:17" x14ac:dyDescent="0.25">
      <c r="B1" s="159" t="s">
        <v>1275</v>
      </c>
      <c r="C1" s="8"/>
      <c r="D1" s="8"/>
      <c r="E1" s="8"/>
      <c r="F1" s="8"/>
      <c r="G1" s="8"/>
      <c r="H1" s="8"/>
      <c r="I1" s="8"/>
      <c r="J1" s="8"/>
      <c r="K1" s="8"/>
      <c r="L1" s="8"/>
      <c r="M1" s="34"/>
      <c r="N1" s="187"/>
      <c r="O1" s="215"/>
      <c r="P1" s="231"/>
      <c r="Q1" s="35"/>
    </row>
    <row r="2" spans="1:17" ht="28.5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2" t="s">
        <v>42</v>
      </c>
    </row>
    <row r="3" spans="1:17" x14ac:dyDescent="0.25">
      <c r="A3" s="57"/>
      <c r="B3" s="53" t="s">
        <v>586</v>
      </c>
      <c r="C3" s="57">
        <v>78</v>
      </c>
      <c r="D3" s="57">
        <v>68</v>
      </c>
      <c r="E3" s="57">
        <v>65</v>
      </c>
      <c r="F3" s="57">
        <v>70</v>
      </c>
      <c r="G3" s="57">
        <v>62</v>
      </c>
      <c r="H3" s="57">
        <v>59</v>
      </c>
      <c r="I3" s="57">
        <v>58</v>
      </c>
      <c r="J3" s="57">
        <v>62</v>
      </c>
      <c r="K3" s="57">
        <v>57</v>
      </c>
      <c r="L3" s="57">
        <v>60</v>
      </c>
      <c r="M3" s="57">
        <v>59</v>
      </c>
      <c r="N3" s="210">
        <v>55</v>
      </c>
      <c r="O3" s="105">
        <f>VLOOKUP(B3,'[1]District Growth'!$B$1:$J$2454,5,FALSE)</f>
        <v>68</v>
      </c>
      <c r="P3" s="232">
        <f t="shared" ref="P3:P39" si="0">O3-N3</f>
        <v>13</v>
      </c>
      <c r="Q3" s="37">
        <f t="shared" ref="Q3:Q39" si="1">(O3/N3)-1</f>
        <v>0.23636363636363633</v>
      </c>
    </row>
    <row r="4" spans="1:17" x14ac:dyDescent="0.25">
      <c r="A4" s="57" t="s">
        <v>1293</v>
      </c>
      <c r="B4" s="53" t="s">
        <v>583</v>
      </c>
      <c r="C4" s="57">
        <v>24</v>
      </c>
      <c r="D4" s="57">
        <v>26</v>
      </c>
      <c r="E4" s="57">
        <v>19</v>
      </c>
      <c r="F4" s="57">
        <v>22</v>
      </c>
      <c r="G4" s="57">
        <v>20</v>
      </c>
      <c r="H4" s="57">
        <v>23</v>
      </c>
      <c r="I4" s="57">
        <v>22</v>
      </c>
      <c r="J4" s="57">
        <v>26</v>
      </c>
      <c r="K4" s="57">
        <v>25</v>
      </c>
      <c r="L4" s="57">
        <v>27</v>
      </c>
      <c r="M4" s="57">
        <v>23</v>
      </c>
      <c r="N4" s="210">
        <v>23</v>
      </c>
      <c r="O4" s="105">
        <f>VLOOKUP(B4,'[1]District Growth'!$B$1:$J$2454,5,FALSE)</f>
        <v>27</v>
      </c>
      <c r="P4" s="232">
        <f t="shared" si="0"/>
        <v>4</v>
      </c>
      <c r="Q4" s="37">
        <f t="shared" si="1"/>
        <v>0.17391304347826098</v>
      </c>
    </row>
    <row r="5" spans="1:17" x14ac:dyDescent="0.25">
      <c r="A5" s="57"/>
      <c r="B5" s="53" t="s">
        <v>577</v>
      </c>
      <c r="C5" s="57">
        <v>42</v>
      </c>
      <c r="D5" s="57">
        <v>41</v>
      </c>
      <c r="E5" s="57">
        <v>37</v>
      </c>
      <c r="F5" s="57">
        <v>41</v>
      </c>
      <c r="G5" s="57">
        <v>42</v>
      </c>
      <c r="H5" s="57">
        <v>38</v>
      </c>
      <c r="I5" s="57">
        <v>39</v>
      </c>
      <c r="J5" s="57">
        <v>30</v>
      </c>
      <c r="K5" s="57">
        <v>28</v>
      </c>
      <c r="L5" s="57">
        <v>38</v>
      </c>
      <c r="M5" s="57">
        <v>38</v>
      </c>
      <c r="N5" s="210">
        <v>31</v>
      </c>
      <c r="O5" s="105">
        <f>VLOOKUP(B5,'[1]District Growth'!$B$1:$J$2454,5,FALSE)</f>
        <v>36</v>
      </c>
      <c r="P5" s="232">
        <f t="shared" si="0"/>
        <v>5</v>
      </c>
      <c r="Q5" s="37">
        <f t="shared" si="1"/>
        <v>0.16129032258064524</v>
      </c>
    </row>
    <row r="6" spans="1:17" x14ac:dyDescent="0.25">
      <c r="A6" s="57"/>
      <c r="B6" s="53" t="s">
        <v>613</v>
      </c>
      <c r="C6" s="57">
        <v>36</v>
      </c>
      <c r="D6" s="57">
        <v>38</v>
      </c>
      <c r="E6" s="57">
        <v>33</v>
      </c>
      <c r="F6" s="57">
        <v>37</v>
      </c>
      <c r="G6" s="57">
        <v>40</v>
      </c>
      <c r="H6" s="57">
        <v>34</v>
      </c>
      <c r="I6" s="57">
        <v>34</v>
      </c>
      <c r="J6" s="57">
        <v>40</v>
      </c>
      <c r="K6" s="57">
        <v>33</v>
      </c>
      <c r="L6" s="57">
        <v>31</v>
      </c>
      <c r="M6" s="57">
        <v>30</v>
      </c>
      <c r="N6" s="210">
        <v>25</v>
      </c>
      <c r="O6" s="105">
        <f>VLOOKUP(B6,'[1]District Growth'!$B$1:$J$2454,5,FALSE)</f>
        <v>29</v>
      </c>
      <c r="P6" s="232">
        <f t="shared" si="0"/>
        <v>4</v>
      </c>
      <c r="Q6" s="37">
        <f t="shared" si="1"/>
        <v>0.15999999999999992</v>
      </c>
    </row>
    <row r="7" spans="1:17" x14ac:dyDescent="0.25">
      <c r="A7" s="57"/>
      <c r="B7" s="53" t="s">
        <v>581</v>
      </c>
      <c r="C7" s="57">
        <v>16</v>
      </c>
      <c r="D7" s="57">
        <v>19</v>
      </c>
      <c r="E7" s="57">
        <v>19</v>
      </c>
      <c r="F7" s="57">
        <v>15</v>
      </c>
      <c r="G7" s="57">
        <v>18</v>
      </c>
      <c r="H7" s="57">
        <v>18</v>
      </c>
      <c r="I7" s="57">
        <v>24</v>
      </c>
      <c r="J7" s="57">
        <v>26</v>
      </c>
      <c r="K7" s="57">
        <v>26</v>
      </c>
      <c r="L7" s="57">
        <v>30</v>
      </c>
      <c r="M7" s="57">
        <v>33</v>
      </c>
      <c r="N7" s="210">
        <v>27</v>
      </c>
      <c r="O7" s="105">
        <f>VLOOKUP(B7,'[1]District Growth'!$B$1:$J$2454,5,FALSE)</f>
        <v>31</v>
      </c>
      <c r="P7" s="232">
        <f t="shared" si="0"/>
        <v>4</v>
      </c>
      <c r="Q7" s="37">
        <f t="shared" si="1"/>
        <v>0.14814814814814814</v>
      </c>
    </row>
    <row r="8" spans="1:17" x14ac:dyDescent="0.25">
      <c r="A8" s="57"/>
      <c r="B8" s="53" t="s">
        <v>588</v>
      </c>
      <c r="C8" s="57">
        <v>30</v>
      </c>
      <c r="D8" s="57">
        <v>30</v>
      </c>
      <c r="E8" s="57">
        <v>32</v>
      </c>
      <c r="F8" s="57">
        <v>37</v>
      </c>
      <c r="G8" s="57">
        <v>36</v>
      </c>
      <c r="H8" s="57">
        <v>29</v>
      </c>
      <c r="I8" s="57">
        <v>32</v>
      </c>
      <c r="J8" s="57">
        <v>31</v>
      </c>
      <c r="K8" s="57">
        <v>35</v>
      </c>
      <c r="L8" s="57">
        <v>36</v>
      </c>
      <c r="M8" s="57">
        <v>35</v>
      </c>
      <c r="N8" s="210">
        <v>41</v>
      </c>
      <c r="O8" s="105">
        <f>VLOOKUP(B8,'[1]District Growth'!$B$1:$J$2454,5,FALSE)</f>
        <v>46</v>
      </c>
      <c r="P8" s="232">
        <f t="shared" si="0"/>
        <v>5</v>
      </c>
      <c r="Q8" s="37">
        <f t="shared" si="1"/>
        <v>0.12195121951219523</v>
      </c>
    </row>
    <row r="9" spans="1:17" x14ac:dyDescent="0.25">
      <c r="A9" s="57"/>
      <c r="B9" s="53" t="s">
        <v>609</v>
      </c>
      <c r="C9" s="57">
        <v>26</v>
      </c>
      <c r="D9" s="57">
        <v>27</v>
      </c>
      <c r="E9" s="57">
        <v>25</v>
      </c>
      <c r="F9" s="57">
        <v>24</v>
      </c>
      <c r="G9" s="57">
        <v>32</v>
      </c>
      <c r="H9" s="57">
        <v>26</v>
      </c>
      <c r="I9" s="57">
        <v>29</v>
      </c>
      <c r="J9" s="57">
        <v>32</v>
      </c>
      <c r="K9" s="57">
        <v>33</v>
      </c>
      <c r="L9" s="57">
        <v>32</v>
      </c>
      <c r="M9" s="57">
        <v>38</v>
      </c>
      <c r="N9" s="210">
        <v>39</v>
      </c>
      <c r="O9" s="105">
        <f>VLOOKUP(B9,'[1]District Growth'!$B$1:$J$2454,5,FALSE)</f>
        <v>42</v>
      </c>
      <c r="P9" s="232">
        <f t="shared" si="0"/>
        <v>3</v>
      </c>
      <c r="Q9" s="37">
        <f t="shared" si="1"/>
        <v>7.6923076923076872E-2</v>
      </c>
    </row>
    <row r="10" spans="1:17" x14ac:dyDescent="0.25">
      <c r="A10" s="57"/>
      <c r="B10" s="53" t="s">
        <v>600</v>
      </c>
      <c r="C10" s="57"/>
      <c r="D10" s="57"/>
      <c r="E10" s="57"/>
      <c r="F10" s="57"/>
      <c r="G10" s="57"/>
      <c r="H10" s="57"/>
      <c r="I10" s="57"/>
      <c r="J10" s="57"/>
      <c r="K10" s="57">
        <v>17</v>
      </c>
      <c r="L10" s="57">
        <v>17</v>
      </c>
      <c r="M10" s="57">
        <v>17</v>
      </c>
      <c r="N10" s="210">
        <v>15</v>
      </c>
      <c r="O10" s="105">
        <f>VLOOKUP(B10,'[1]District Growth'!$B$1:$J$2454,5,FALSE)</f>
        <v>16</v>
      </c>
      <c r="P10" s="232">
        <f t="shared" si="0"/>
        <v>1</v>
      </c>
      <c r="Q10" s="37">
        <f t="shared" si="1"/>
        <v>6.6666666666666652E-2</v>
      </c>
    </row>
    <row r="11" spans="1:17" x14ac:dyDescent="0.25">
      <c r="A11" s="57"/>
      <c r="B11" s="53" t="s">
        <v>614</v>
      </c>
      <c r="C11" s="57">
        <v>109</v>
      </c>
      <c r="D11" s="57">
        <v>115</v>
      </c>
      <c r="E11" s="57">
        <v>118</v>
      </c>
      <c r="F11" s="57">
        <v>118</v>
      </c>
      <c r="G11" s="57">
        <v>109</v>
      </c>
      <c r="H11" s="57">
        <v>111</v>
      </c>
      <c r="I11" s="57">
        <v>117</v>
      </c>
      <c r="J11" s="57">
        <v>106</v>
      </c>
      <c r="K11" s="57">
        <v>100</v>
      </c>
      <c r="L11" s="57">
        <v>93</v>
      </c>
      <c r="M11" s="57">
        <v>84</v>
      </c>
      <c r="N11" s="210">
        <v>93</v>
      </c>
      <c r="O11" s="105">
        <f>VLOOKUP(B11,'[1]District Growth'!$B$1:$J$2454,5,FALSE)</f>
        <v>99</v>
      </c>
      <c r="P11" s="232">
        <f t="shared" si="0"/>
        <v>6</v>
      </c>
      <c r="Q11" s="37">
        <f t="shared" si="1"/>
        <v>6.4516129032258007E-2</v>
      </c>
    </row>
    <row r="12" spans="1:17" x14ac:dyDescent="0.25">
      <c r="A12" s="57"/>
      <c r="B12" s="53" t="s">
        <v>618</v>
      </c>
      <c r="C12" s="57">
        <v>38</v>
      </c>
      <c r="D12" s="57">
        <v>38</v>
      </c>
      <c r="E12" s="57">
        <v>36</v>
      </c>
      <c r="F12" s="57">
        <v>35</v>
      </c>
      <c r="G12" s="57">
        <v>33</v>
      </c>
      <c r="H12" s="57">
        <v>34</v>
      </c>
      <c r="I12" s="57">
        <v>34</v>
      </c>
      <c r="J12" s="57">
        <v>25</v>
      </c>
      <c r="K12" s="57">
        <v>20</v>
      </c>
      <c r="L12" s="57">
        <v>18</v>
      </c>
      <c r="M12" s="57">
        <v>17</v>
      </c>
      <c r="N12" s="210">
        <v>17</v>
      </c>
      <c r="O12" s="105">
        <f>VLOOKUP(B12,'[1]District Growth'!$B$1:$J$2454,5,FALSE)</f>
        <v>18</v>
      </c>
      <c r="P12" s="232">
        <f t="shared" si="0"/>
        <v>1</v>
      </c>
      <c r="Q12" s="37">
        <f t="shared" si="1"/>
        <v>5.8823529411764719E-2</v>
      </c>
    </row>
    <row r="13" spans="1:17" x14ac:dyDescent="0.25">
      <c r="A13" s="57"/>
      <c r="B13" s="53" t="s">
        <v>606</v>
      </c>
      <c r="C13" s="57">
        <v>143</v>
      </c>
      <c r="D13" s="57">
        <v>140</v>
      </c>
      <c r="E13" s="57">
        <v>151</v>
      </c>
      <c r="F13" s="57">
        <v>145</v>
      </c>
      <c r="G13" s="57">
        <v>144</v>
      </c>
      <c r="H13" s="57">
        <v>146</v>
      </c>
      <c r="I13" s="57">
        <v>147</v>
      </c>
      <c r="J13" s="57">
        <v>152</v>
      </c>
      <c r="K13" s="57">
        <v>146</v>
      </c>
      <c r="L13" s="57">
        <v>145</v>
      </c>
      <c r="M13" s="57">
        <v>138</v>
      </c>
      <c r="N13" s="210">
        <v>127</v>
      </c>
      <c r="O13" s="105">
        <f>VLOOKUP(B13,'[1]District Growth'!$B$1:$J$2454,5,FALSE)</f>
        <v>133</v>
      </c>
      <c r="P13" s="232">
        <f t="shared" si="0"/>
        <v>6</v>
      </c>
      <c r="Q13" s="37">
        <f t="shared" si="1"/>
        <v>4.7244094488188892E-2</v>
      </c>
    </row>
    <row r="14" spans="1:17" x14ac:dyDescent="0.25">
      <c r="A14" s="57"/>
      <c r="B14" s="53" t="s">
        <v>585</v>
      </c>
      <c r="C14" s="57">
        <v>29</v>
      </c>
      <c r="D14" s="57">
        <v>25</v>
      </c>
      <c r="E14" s="57">
        <v>20</v>
      </c>
      <c r="F14" s="57">
        <v>22</v>
      </c>
      <c r="G14" s="57">
        <v>21</v>
      </c>
      <c r="H14" s="57">
        <v>27</v>
      </c>
      <c r="I14" s="57">
        <v>30</v>
      </c>
      <c r="J14" s="57">
        <v>29</v>
      </c>
      <c r="K14" s="57">
        <v>28</v>
      </c>
      <c r="L14" s="57">
        <v>30</v>
      </c>
      <c r="M14" s="57">
        <v>29</v>
      </c>
      <c r="N14" s="210">
        <v>23</v>
      </c>
      <c r="O14" s="105">
        <f>VLOOKUP(B14,'[1]District Growth'!$B$1:$J$2454,5,FALSE)</f>
        <v>24</v>
      </c>
      <c r="P14" s="232">
        <f t="shared" si="0"/>
        <v>1</v>
      </c>
      <c r="Q14" s="37">
        <f t="shared" si="1"/>
        <v>4.3478260869565188E-2</v>
      </c>
    </row>
    <row r="15" spans="1:17" x14ac:dyDescent="0.25">
      <c r="A15" s="57"/>
      <c r="B15" s="53" t="s">
        <v>1296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10">
        <v>29</v>
      </c>
      <c r="O15" s="105">
        <f>VLOOKUP(B15,'[1]District Growth'!$B$1:$J$2454,5,FALSE)</f>
        <v>30</v>
      </c>
      <c r="P15" s="232">
        <f t="shared" si="0"/>
        <v>1</v>
      </c>
      <c r="Q15" s="37">
        <f t="shared" si="1"/>
        <v>3.4482758620689724E-2</v>
      </c>
    </row>
    <row r="16" spans="1:17" x14ac:dyDescent="0.25">
      <c r="A16" s="57"/>
      <c r="B16" s="53" t="s">
        <v>608</v>
      </c>
      <c r="C16" s="57">
        <v>51</v>
      </c>
      <c r="D16" s="57">
        <v>44</v>
      </c>
      <c r="E16" s="57">
        <v>45</v>
      </c>
      <c r="F16" s="57">
        <v>44</v>
      </c>
      <c r="G16" s="57">
        <v>51</v>
      </c>
      <c r="H16" s="57">
        <v>51</v>
      </c>
      <c r="I16" s="57">
        <v>58</v>
      </c>
      <c r="J16" s="57">
        <v>52</v>
      </c>
      <c r="K16" s="57">
        <v>44</v>
      </c>
      <c r="L16" s="57">
        <v>43</v>
      </c>
      <c r="M16" s="57">
        <v>41</v>
      </c>
      <c r="N16" s="210">
        <v>39</v>
      </c>
      <c r="O16" s="105">
        <f>VLOOKUP(B16,'[1]District Growth'!$B$1:$J$2454,5,FALSE)</f>
        <v>40</v>
      </c>
      <c r="P16" s="232">
        <f t="shared" si="0"/>
        <v>1</v>
      </c>
      <c r="Q16" s="37">
        <f t="shared" si="1"/>
        <v>2.564102564102555E-2</v>
      </c>
    </row>
    <row r="17" spans="1:17" x14ac:dyDescent="0.25">
      <c r="A17" s="57"/>
      <c r="B17" s="53" t="s">
        <v>619</v>
      </c>
      <c r="C17" s="57">
        <v>70</v>
      </c>
      <c r="D17" s="57">
        <v>61</v>
      </c>
      <c r="E17" s="57">
        <v>67</v>
      </c>
      <c r="F17" s="57">
        <v>67</v>
      </c>
      <c r="G17" s="57">
        <v>73</v>
      </c>
      <c r="H17" s="57">
        <v>72</v>
      </c>
      <c r="I17" s="57">
        <v>76</v>
      </c>
      <c r="J17" s="57">
        <v>71</v>
      </c>
      <c r="K17" s="57">
        <v>80</v>
      </c>
      <c r="L17" s="57">
        <v>71</v>
      </c>
      <c r="M17" s="57">
        <v>75</v>
      </c>
      <c r="N17" s="210">
        <v>82</v>
      </c>
      <c r="O17" s="105">
        <f>VLOOKUP(B17,'[1]District Growth'!$B$1:$J$2454,5,FALSE)</f>
        <v>83</v>
      </c>
      <c r="P17" s="232">
        <f t="shared" si="0"/>
        <v>1</v>
      </c>
      <c r="Q17" s="37">
        <f t="shared" si="1"/>
        <v>1.2195121951219523E-2</v>
      </c>
    </row>
    <row r="18" spans="1:17" x14ac:dyDescent="0.25">
      <c r="A18" s="57"/>
      <c r="B18" s="48" t="s">
        <v>611</v>
      </c>
      <c r="C18" s="57">
        <v>35</v>
      </c>
      <c r="D18" s="57">
        <v>35</v>
      </c>
      <c r="E18" s="57">
        <v>36</v>
      </c>
      <c r="F18" s="57">
        <v>29</v>
      </c>
      <c r="G18" s="57">
        <v>28</v>
      </c>
      <c r="H18" s="57">
        <v>22</v>
      </c>
      <c r="I18" s="57">
        <v>23</v>
      </c>
      <c r="J18" s="57">
        <v>20</v>
      </c>
      <c r="K18" s="57">
        <v>19</v>
      </c>
      <c r="L18" s="57">
        <v>18</v>
      </c>
      <c r="M18" s="57">
        <v>16</v>
      </c>
      <c r="N18" s="210">
        <v>15</v>
      </c>
      <c r="O18" s="105">
        <f>VLOOKUP(B18,'[1]District Growth'!$B$1:$J$2454,5,FALSE)</f>
        <v>15</v>
      </c>
      <c r="P18" s="232">
        <f t="shared" si="0"/>
        <v>0</v>
      </c>
      <c r="Q18" s="37">
        <f t="shared" si="1"/>
        <v>0</v>
      </c>
    </row>
    <row r="19" spans="1:17" x14ac:dyDescent="0.25">
      <c r="A19" s="57"/>
      <c r="B19" s="48" t="s">
        <v>578</v>
      </c>
      <c r="C19" s="57">
        <v>41</v>
      </c>
      <c r="D19" s="57">
        <v>35</v>
      </c>
      <c r="E19" s="57">
        <v>35</v>
      </c>
      <c r="F19" s="57">
        <v>31</v>
      </c>
      <c r="G19" s="57">
        <v>32</v>
      </c>
      <c r="H19" s="57">
        <v>30</v>
      </c>
      <c r="I19" s="57">
        <v>26</v>
      </c>
      <c r="J19" s="57">
        <v>26</v>
      </c>
      <c r="K19" s="57">
        <v>22</v>
      </c>
      <c r="L19" s="57">
        <v>29</v>
      </c>
      <c r="M19" s="57">
        <v>26</v>
      </c>
      <c r="N19" s="210">
        <v>25</v>
      </c>
      <c r="O19" s="105">
        <f>VLOOKUP(B19,'[1]District Growth'!$B$1:$J$2454,5,FALSE)</f>
        <v>25</v>
      </c>
      <c r="P19" s="232">
        <f t="shared" si="0"/>
        <v>0</v>
      </c>
      <c r="Q19" s="37">
        <f t="shared" si="1"/>
        <v>0</v>
      </c>
    </row>
    <row r="20" spans="1:17" x14ac:dyDescent="0.25">
      <c r="A20" s="57"/>
      <c r="B20" s="48" t="s">
        <v>621</v>
      </c>
      <c r="C20" s="57">
        <v>18</v>
      </c>
      <c r="D20" s="57">
        <v>18</v>
      </c>
      <c r="E20" s="57">
        <v>18</v>
      </c>
      <c r="F20" s="57">
        <v>15</v>
      </c>
      <c r="G20" s="57">
        <v>16</v>
      </c>
      <c r="H20" s="57">
        <v>18</v>
      </c>
      <c r="I20" s="57">
        <v>18</v>
      </c>
      <c r="J20" s="57">
        <v>22</v>
      </c>
      <c r="K20" s="57">
        <v>25</v>
      </c>
      <c r="L20" s="57">
        <v>20</v>
      </c>
      <c r="M20" s="57">
        <v>22</v>
      </c>
      <c r="N20" s="210">
        <v>21</v>
      </c>
      <c r="O20" s="105">
        <f>VLOOKUP(B20,'[1]District Growth'!$B$1:$J$2454,5,FALSE)</f>
        <v>21</v>
      </c>
      <c r="P20" s="232">
        <f t="shared" si="0"/>
        <v>0</v>
      </c>
      <c r="Q20" s="37">
        <f t="shared" si="1"/>
        <v>0</v>
      </c>
    </row>
    <row r="21" spans="1:17" x14ac:dyDescent="0.25">
      <c r="A21" s="57"/>
      <c r="B21" s="48" t="s">
        <v>605</v>
      </c>
      <c r="C21" s="57">
        <v>20</v>
      </c>
      <c r="D21" s="57">
        <v>26</v>
      </c>
      <c r="E21" s="57">
        <v>30</v>
      </c>
      <c r="F21" s="57">
        <v>25</v>
      </c>
      <c r="G21" s="57">
        <v>26</v>
      </c>
      <c r="H21" s="57">
        <v>26</v>
      </c>
      <c r="I21" s="57">
        <v>25</v>
      </c>
      <c r="J21" s="57">
        <v>29</v>
      </c>
      <c r="K21" s="57">
        <v>28</v>
      </c>
      <c r="L21" s="57">
        <v>28</v>
      </c>
      <c r="M21" s="57">
        <v>25</v>
      </c>
      <c r="N21" s="210">
        <v>21</v>
      </c>
      <c r="O21" s="105">
        <f>VLOOKUP(B21,'[1]District Growth'!$B$1:$J$2454,5,FALSE)</f>
        <v>21</v>
      </c>
      <c r="P21" s="232">
        <f t="shared" si="0"/>
        <v>0</v>
      </c>
      <c r="Q21" s="37">
        <f t="shared" si="1"/>
        <v>0</v>
      </c>
    </row>
    <row r="22" spans="1:17" x14ac:dyDescent="0.25">
      <c r="A22" s="57"/>
      <c r="B22" s="54" t="s">
        <v>589</v>
      </c>
      <c r="C22" s="57">
        <v>51</v>
      </c>
      <c r="D22" s="57">
        <v>50</v>
      </c>
      <c r="E22" s="57">
        <v>51</v>
      </c>
      <c r="F22" s="57">
        <v>62</v>
      </c>
      <c r="G22" s="57">
        <v>56</v>
      </c>
      <c r="H22" s="57">
        <v>59</v>
      </c>
      <c r="I22" s="57">
        <v>46</v>
      </c>
      <c r="J22" s="57">
        <v>45</v>
      </c>
      <c r="K22" s="57">
        <v>44</v>
      </c>
      <c r="L22" s="57">
        <v>45</v>
      </c>
      <c r="M22" s="57">
        <v>50</v>
      </c>
      <c r="N22" s="210">
        <v>50</v>
      </c>
      <c r="O22" s="105">
        <f>VLOOKUP(B22,'[1]District Growth'!$B$1:$J$2454,5,FALSE)</f>
        <v>49</v>
      </c>
      <c r="P22" s="232">
        <f t="shared" si="0"/>
        <v>-1</v>
      </c>
      <c r="Q22" s="37">
        <f t="shared" si="1"/>
        <v>-2.0000000000000018E-2</v>
      </c>
    </row>
    <row r="23" spans="1:17" x14ac:dyDescent="0.25">
      <c r="A23" s="57" t="s">
        <v>1293</v>
      </c>
      <c r="B23" s="54" t="s">
        <v>610</v>
      </c>
      <c r="C23" s="57">
        <v>89</v>
      </c>
      <c r="D23" s="57">
        <v>94</v>
      </c>
      <c r="E23" s="57">
        <v>95</v>
      </c>
      <c r="F23" s="57">
        <v>98</v>
      </c>
      <c r="G23" s="57">
        <v>99</v>
      </c>
      <c r="H23" s="57">
        <v>99</v>
      </c>
      <c r="I23" s="57">
        <v>85</v>
      </c>
      <c r="J23" s="57">
        <v>88</v>
      </c>
      <c r="K23" s="57">
        <v>86</v>
      </c>
      <c r="L23" s="57">
        <v>83</v>
      </c>
      <c r="M23" s="57">
        <v>85</v>
      </c>
      <c r="N23" s="210">
        <v>88</v>
      </c>
      <c r="O23" s="105">
        <f>VLOOKUP(B23,'[1]District Growth'!$B$1:$J$2454,5,FALSE)</f>
        <v>86</v>
      </c>
      <c r="P23" s="232">
        <f t="shared" si="0"/>
        <v>-2</v>
      </c>
      <c r="Q23" s="37">
        <f t="shared" si="1"/>
        <v>-2.2727272727272707E-2</v>
      </c>
    </row>
    <row r="24" spans="1:17" x14ac:dyDescent="0.25">
      <c r="A24" s="57"/>
      <c r="B24" s="54" t="s">
        <v>607</v>
      </c>
      <c r="C24" s="57">
        <v>101</v>
      </c>
      <c r="D24" s="57">
        <v>103</v>
      </c>
      <c r="E24" s="57">
        <v>103</v>
      </c>
      <c r="F24" s="57">
        <v>88</v>
      </c>
      <c r="G24" s="57">
        <v>100</v>
      </c>
      <c r="H24" s="57">
        <v>82</v>
      </c>
      <c r="I24" s="57">
        <v>66</v>
      </c>
      <c r="J24" s="57">
        <v>68</v>
      </c>
      <c r="K24" s="57">
        <v>64</v>
      </c>
      <c r="L24" s="57">
        <v>63</v>
      </c>
      <c r="M24" s="57">
        <v>60</v>
      </c>
      <c r="N24" s="210">
        <v>41</v>
      </c>
      <c r="O24" s="105">
        <f>VLOOKUP(B24,'[1]District Growth'!$B$1:$J$2454,5,FALSE)</f>
        <v>40</v>
      </c>
      <c r="P24" s="232">
        <f t="shared" si="0"/>
        <v>-1</v>
      </c>
      <c r="Q24" s="37">
        <f t="shared" si="1"/>
        <v>-2.4390243902439046E-2</v>
      </c>
    </row>
    <row r="25" spans="1:17" x14ac:dyDescent="0.25">
      <c r="A25" s="57"/>
      <c r="B25" s="54" t="s">
        <v>576</v>
      </c>
      <c r="C25" s="57"/>
      <c r="D25" s="57"/>
      <c r="E25" s="57"/>
      <c r="F25" s="57">
        <v>21</v>
      </c>
      <c r="G25" s="57">
        <v>24</v>
      </c>
      <c r="H25" s="57">
        <v>29</v>
      </c>
      <c r="I25" s="57">
        <v>32</v>
      </c>
      <c r="J25" s="57">
        <v>33</v>
      </c>
      <c r="K25" s="57">
        <v>28</v>
      </c>
      <c r="L25" s="57">
        <v>40</v>
      </c>
      <c r="M25" s="57">
        <v>42</v>
      </c>
      <c r="N25" s="210">
        <v>38</v>
      </c>
      <c r="O25" s="105">
        <f>VLOOKUP(B25,'[1]District Growth'!$B$1:$J$2454,5,FALSE)</f>
        <v>37</v>
      </c>
      <c r="P25" s="232">
        <f t="shared" si="0"/>
        <v>-1</v>
      </c>
      <c r="Q25" s="37">
        <f t="shared" si="1"/>
        <v>-2.6315789473684181E-2</v>
      </c>
    </row>
    <row r="26" spans="1:17" x14ac:dyDescent="0.25">
      <c r="A26" s="57" t="s">
        <v>1293</v>
      </c>
      <c r="B26" s="54" t="s">
        <v>620</v>
      </c>
      <c r="C26" s="57">
        <v>42</v>
      </c>
      <c r="D26" s="57">
        <v>39</v>
      </c>
      <c r="E26" s="57">
        <v>35</v>
      </c>
      <c r="F26" s="57">
        <v>33</v>
      </c>
      <c r="G26" s="57">
        <v>29</v>
      </c>
      <c r="H26" s="57">
        <v>27</v>
      </c>
      <c r="I26" s="57">
        <v>29</v>
      </c>
      <c r="J26" s="57">
        <v>31</v>
      </c>
      <c r="K26" s="57">
        <v>36</v>
      </c>
      <c r="L26" s="57">
        <v>31</v>
      </c>
      <c r="M26" s="57">
        <v>28</v>
      </c>
      <c r="N26" s="210">
        <v>24</v>
      </c>
      <c r="O26" s="105">
        <f>VLOOKUP(B26,'[1]District Growth'!$B$1:$J$2454,5,FALSE)</f>
        <v>23</v>
      </c>
      <c r="P26" s="232">
        <f t="shared" si="0"/>
        <v>-1</v>
      </c>
      <c r="Q26" s="37">
        <f t="shared" si="1"/>
        <v>-4.166666666666663E-2</v>
      </c>
    </row>
    <row r="27" spans="1:17" x14ac:dyDescent="0.25">
      <c r="A27" s="57" t="s">
        <v>1293</v>
      </c>
      <c r="B27" s="54" t="s">
        <v>612</v>
      </c>
      <c r="C27" s="57">
        <v>83</v>
      </c>
      <c r="D27" s="57">
        <v>72</v>
      </c>
      <c r="E27" s="57">
        <v>79</v>
      </c>
      <c r="F27" s="57">
        <v>90</v>
      </c>
      <c r="G27" s="57">
        <v>99</v>
      </c>
      <c r="H27" s="57">
        <v>100</v>
      </c>
      <c r="I27" s="57">
        <v>99</v>
      </c>
      <c r="J27" s="57">
        <v>98</v>
      </c>
      <c r="K27" s="57">
        <v>108</v>
      </c>
      <c r="L27" s="57">
        <v>102</v>
      </c>
      <c r="M27" s="57">
        <v>112</v>
      </c>
      <c r="N27" s="210">
        <v>107</v>
      </c>
      <c r="O27" s="105">
        <f>VLOOKUP(B27,'[1]District Growth'!$B$1:$J$2454,5,FALSE)</f>
        <v>102</v>
      </c>
      <c r="P27" s="232">
        <f t="shared" si="0"/>
        <v>-5</v>
      </c>
      <c r="Q27" s="37">
        <f t="shared" si="1"/>
        <v>-4.6728971962616828E-2</v>
      </c>
    </row>
    <row r="28" spans="1:17" x14ac:dyDescent="0.25">
      <c r="A28" s="57" t="s">
        <v>1293</v>
      </c>
      <c r="B28" s="54" t="s">
        <v>587</v>
      </c>
      <c r="C28" s="57">
        <v>486</v>
      </c>
      <c r="D28" s="57">
        <v>493</v>
      </c>
      <c r="E28" s="57">
        <v>514</v>
      </c>
      <c r="F28" s="57">
        <v>519</v>
      </c>
      <c r="G28" s="57">
        <v>521</v>
      </c>
      <c r="H28" s="57">
        <v>533</v>
      </c>
      <c r="I28" s="57">
        <v>568</v>
      </c>
      <c r="J28" s="57">
        <v>601</v>
      </c>
      <c r="K28" s="57">
        <v>611</v>
      </c>
      <c r="L28" s="57">
        <v>643</v>
      </c>
      <c r="M28" s="57">
        <v>660</v>
      </c>
      <c r="N28" s="210">
        <v>629</v>
      </c>
      <c r="O28" s="105">
        <f>VLOOKUP(B28,'[1]District Growth'!$B$1:$J$2454,5,FALSE)</f>
        <v>598</v>
      </c>
      <c r="P28" s="232">
        <f t="shared" si="0"/>
        <v>-31</v>
      </c>
      <c r="Q28" s="37">
        <f t="shared" si="1"/>
        <v>-4.9284578696343395E-2</v>
      </c>
    </row>
    <row r="29" spans="1:17" x14ac:dyDescent="0.25">
      <c r="A29" s="57"/>
      <c r="B29" s="54" t="s">
        <v>593</v>
      </c>
      <c r="C29" s="57">
        <v>19</v>
      </c>
      <c r="D29" s="57">
        <v>16</v>
      </c>
      <c r="E29" s="57">
        <v>22</v>
      </c>
      <c r="F29" s="57">
        <v>27</v>
      </c>
      <c r="G29" s="57">
        <v>30</v>
      </c>
      <c r="H29" s="57">
        <v>39</v>
      </c>
      <c r="I29" s="57">
        <v>42</v>
      </c>
      <c r="J29" s="57">
        <v>37</v>
      </c>
      <c r="K29" s="57">
        <v>38</v>
      </c>
      <c r="L29" s="57">
        <v>38</v>
      </c>
      <c r="M29" s="57">
        <v>34</v>
      </c>
      <c r="N29" s="210">
        <v>27</v>
      </c>
      <c r="O29" s="105">
        <f>VLOOKUP(B29,'[1]District Growth'!$B$1:$J$2454,5,FALSE)</f>
        <v>25</v>
      </c>
      <c r="P29" s="232">
        <f t="shared" si="0"/>
        <v>-2</v>
      </c>
      <c r="Q29" s="37">
        <f t="shared" si="1"/>
        <v>-7.407407407407407E-2</v>
      </c>
    </row>
    <row r="30" spans="1:17" x14ac:dyDescent="0.25">
      <c r="A30" s="57"/>
      <c r="B30" s="54" t="s">
        <v>594</v>
      </c>
      <c r="C30" s="57"/>
      <c r="D30" s="57"/>
      <c r="E30" s="57"/>
      <c r="F30" s="57"/>
      <c r="G30" s="57"/>
      <c r="H30" s="57"/>
      <c r="I30" s="57">
        <v>25</v>
      </c>
      <c r="J30" s="57">
        <v>14</v>
      </c>
      <c r="K30" s="57">
        <v>11</v>
      </c>
      <c r="L30" s="57">
        <v>11</v>
      </c>
      <c r="M30" s="57">
        <v>15</v>
      </c>
      <c r="N30" s="210">
        <v>13</v>
      </c>
      <c r="O30" s="105">
        <f>VLOOKUP(B30,'[1]District Growth'!$B$1:$J$2454,5,FALSE)</f>
        <v>12</v>
      </c>
      <c r="P30" s="232">
        <f t="shared" si="0"/>
        <v>-1</v>
      </c>
      <c r="Q30" s="37">
        <f t="shared" si="1"/>
        <v>-7.6923076923076872E-2</v>
      </c>
    </row>
    <row r="31" spans="1:17" x14ac:dyDescent="0.25">
      <c r="A31" s="57"/>
      <c r="B31" s="54" t="s">
        <v>579</v>
      </c>
      <c r="C31" s="57">
        <v>12</v>
      </c>
      <c r="D31" s="57">
        <v>14</v>
      </c>
      <c r="E31" s="57">
        <v>14</v>
      </c>
      <c r="F31" s="57">
        <v>13</v>
      </c>
      <c r="G31" s="57">
        <v>12</v>
      </c>
      <c r="H31" s="57">
        <v>10</v>
      </c>
      <c r="I31" s="57">
        <v>11</v>
      </c>
      <c r="J31" s="57">
        <v>11</v>
      </c>
      <c r="K31" s="57">
        <v>10</v>
      </c>
      <c r="L31" s="57">
        <v>13</v>
      </c>
      <c r="M31" s="57">
        <v>14</v>
      </c>
      <c r="N31" s="210">
        <v>11</v>
      </c>
      <c r="O31" s="105">
        <f>VLOOKUP(B31,'[1]District Growth'!$B$1:$J$2454,5,FALSE)</f>
        <v>10</v>
      </c>
      <c r="P31" s="232">
        <f t="shared" si="0"/>
        <v>-1</v>
      </c>
      <c r="Q31" s="37">
        <f t="shared" si="1"/>
        <v>-9.0909090909090939E-2</v>
      </c>
    </row>
    <row r="32" spans="1:17" x14ac:dyDescent="0.25">
      <c r="A32" s="57"/>
      <c r="B32" s="54" t="s">
        <v>582</v>
      </c>
      <c r="C32" s="57">
        <v>37</v>
      </c>
      <c r="D32" s="57">
        <v>37</v>
      </c>
      <c r="E32" s="57">
        <v>41</v>
      </c>
      <c r="F32" s="57">
        <v>41</v>
      </c>
      <c r="G32" s="57">
        <v>34</v>
      </c>
      <c r="H32" s="57">
        <v>40</v>
      </c>
      <c r="I32" s="57">
        <v>37</v>
      </c>
      <c r="J32" s="57">
        <v>36</v>
      </c>
      <c r="K32" s="57">
        <v>33</v>
      </c>
      <c r="L32" s="57">
        <v>38</v>
      </c>
      <c r="M32" s="57">
        <v>37</v>
      </c>
      <c r="N32" s="210">
        <v>43</v>
      </c>
      <c r="O32" s="105">
        <f>VLOOKUP(B32,'[1]District Growth'!$B$1:$J$2454,5,FALSE)</f>
        <v>39</v>
      </c>
      <c r="P32" s="232">
        <f t="shared" si="0"/>
        <v>-4</v>
      </c>
      <c r="Q32" s="37">
        <f t="shared" si="1"/>
        <v>-9.3023255813953543E-2</v>
      </c>
    </row>
    <row r="33" spans="1:17" x14ac:dyDescent="0.25">
      <c r="A33" s="57"/>
      <c r="B33" s="54" t="s">
        <v>580</v>
      </c>
      <c r="C33" s="57">
        <v>50</v>
      </c>
      <c r="D33" s="57">
        <v>45</v>
      </c>
      <c r="E33" s="57">
        <v>46</v>
      </c>
      <c r="F33" s="57">
        <v>47</v>
      </c>
      <c r="G33" s="57">
        <v>40</v>
      </c>
      <c r="H33" s="57">
        <v>36</v>
      </c>
      <c r="I33" s="57">
        <v>25</v>
      </c>
      <c r="J33" s="57">
        <v>24</v>
      </c>
      <c r="K33" s="57">
        <v>24</v>
      </c>
      <c r="L33" s="57">
        <v>29</v>
      </c>
      <c r="M33" s="57">
        <v>31</v>
      </c>
      <c r="N33" s="210">
        <v>29</v>
      </c>
      <c r="O33" s="105">
        <f>VLOOKUP(B33,'[1]District Growth'!$B$1:$J$2454,5,FALSE)</f>
        <v>26</v>
      </c>
      <c r="P33" s="232">
        <f t="shared" si="0"/>
        <v>-3</v>
      </c>
      <c r="Q33" s="37">
        <f t="shared" si="1"/>
        <v>-0.10344827586206895</v>
      </c>
    </row>
    <row r="34" spans="1:17" x14ac:dyDescent="0.25">
      <c r="A34" s="57"/>
      <c r="B34" s="54" t="s">
        <v>616</v>
      </c>
      <c r="C34" s="57">
        <v>37</v>
      </c>
      <c r="D34" s="57">
        <v>35</v>
      </c>
      <c r="E34" s="57">
        <v>35</v>
      </c>
      <c r="F34" s="57">
        <v>37</v>
      </c>
      <c r="G34" s="57">
        <v>27</v>
      </c>
      <c r="H34" s="57">
        <v>37</v>
      </c>
      <c r="I34" s="57">
        <v>33</v>
      </c>
      <c r="J34" s="57">
        <v>36</v>
      </c>
      <c r="K34" s="57">
        <v>34</v>
      </c>
      <c r="L34" s="57">
        <v>31</v>
      </c>
      <c r="M34" s="57">
        <v>30</v>
      </c>
      <c r="N34" s="210">
        <v>32</v>
      </c>
      <c r="O34" s="105">
        <f>VLOOKUP(B34,'[1]District Growth'!$B$1:$J$2454,5,FALSE)</f>
        <v>28</v>
      </c>
      <c r="P34" s="232">
        <f t="shared" si="0"/>
        <v>-4</v>
      </c>
      <c r="Q34" s="37">
        <f t="shared" si="1"/>
        <v>-0.125</v>
      </c>
    </row>
    <row r="35" spans="1:17" x14ac:dyDescent="0.25">
      <c r="A35" s="57"/>
      <c r="B35" s="54" t="s">
        <v>622</v>
      </c>
      <c r="C35" s="57">
        <v>41</v>
      </c>
      <c r="D35" s="57">
        <v>36</v>
      </c>
      <c r="E35" s="57">
        <v>33</v>
      </c>
      <c r="F35" s="57">
        <v>36</v>
      </c>
      <c r="G35" s="57">
        <v>29</v>
      </c>
      <c r="H35" s="57">
        <v>28</v>
      </c>
      <c r="I35" s="57">
        <v>24</v>
      </c>
      <c r="J35" s="57">
        <v>23</v>
      </c>
      <c r="K35" s="57">
        <v>23</v>
      </c>
      <c r="L35" s="57">
        <v>18</v>
      </c>
      <c r="M35" s="57">
        <v>18</v>
      </c>
      <c r="N35" s="210">
        <v>24</v>
      </c>
      <c r="O35" s="105">
        <f>VLOOKUP(B35,'[1]District Growth'!$B$1:$J$2454,5,FALSE)</f>
        <v>21</v>
      </c>
      <c r="P35" s="232">
        <f t="shared" si="0"/>
        <v>-3</v>
      </c>
      <c r="Q35" s="37">
        <f t="shared" si="1"/>
        <v>-0.125</v>
      </c>
    </row>
    <row r="36" spans="1:17" x14ac:dyDescent="0.25">
      <c r="A36" s="57"/>
      <c r="B36" s="54" t="s">
        <v>615</v>
      </c>
      <c r="C36" s="57">
        <v>30</v>
      </c>
      <c r="D36" s="57">
        <v>36</v>
      </c>
      <c r="E36" s="57">
        <v>33</v>
      </c>
      <c r="F36" s="57">
        <v>37</v>
      </c>
      <c r="G36" s="57">
        <v>29</v>
      </c>
      <c r="H36" s="57">
        <v>28</v>
      </c>
      <c r="I36" s="57">
        <v>28</v>
      </c>
      <c r="J36" s="57">
        <v>28</v>
      </c>
      <c r="K36" s="57">
        <v>27</v>
      </c>
      <c r="L36" s="57">
        <v>25</v>
      </c>
      <c r="M36" s="57">
        <v>28</v>
      </c>
      <c r="N36" s="210">
        <v>30</v>
      </c>
      <c r="O36" s="105">
        <f>VLOOKUP(B36,'[1]District Growth'!$B$1:$J$2454,5,FALSE)</f>
        <v>26</v>
      </c>
      <c r="P36" s="232">
        <f t="shared" si="0"/>
        <v>-4</v>
      </c>
      <c r="Q36" s="37">
        <f t="shared" si="1"/>
        <v>-0.1333333333333333</v>
      </c>
    </row>
    <row r="37" spans="1:17" x14ac:dyDescent="0.25">
      <c r="A37" s="57"/>
      <c r="B37" s="54" t="s">
        <v>391</v>
      </c>
      <c r="C37" s="57">
        <v>15</v>
      </c>
      <c r="D37" s="57">
        <v>16</v>
      </c>
      <c r="E37" s="57">
        <v>15</v>
      </c>
      <c r="F37" s="57">
        <v>13</v>
      </c>
      <c r="G37" s="57">
        <v>13</v>
      </c>
      <c r="H37" s="57">
        <v>13</v>
      </c>
      <c r="I37" s="57">
        <v>11</v>
      </c>
      <c r="J37" s="57">
        <v>14</v>
      </c>
      <c r="K37" s="57">
        <v>15</v>
      </c>
      <c r="L37" s="57">
        <v>15</v>
      </c>
      <c r="M37" s="57">
        <v>16</v>
      </c>
      <c r="N37" s="210">
        <v>14</v>
      </c>
      <c r="O37" s="88">
        <v>12</v>
      </c>
      <c r="P37" s="232">
        <f t="shared" si="0"/>
        <v>-2</v>
      </c>
      <c r="Q37" s="37">
        <f t="shared" si="1"/>
        <v>-0.1428571428571429</v>
      </c>
    </row>
    <row r="38" spans="1:17" x14ac:dyDescent="0.25">
      <c r="A38" s="57"/>
      <c r="B38" s="54" t="s">
        <v>617</v>
      </c>
      <c r="C38" s="57">
        <v>14</v>
      </c>
      <c r="D38" s="57">
        <v>12</v>
      </c>
      <c r="E38" s="57">
        <v>14</v>
      </c>
      <c r="F38" s="57">
        <v>13</v>
      </c>
      <c r="G38" s="57">
        <v>17</v>
      </c>
      <c r="H38" s="57">
        <v>13</v>
      </c>
      <c r="I38" s="57">
        <v>12</v>
      </c>
      <c r="J38" s="57">
        <v>10</v>
      </c>
      <c r="K38" s="57">
        <v>11</v>
      </c>
      <c r="L38" s="57">
        <v>10</v>
      </c>
      <c r="M38" s="57">
        <v>10</v>
      </c>
      <c r="N38" s="210">
        <v>7</v>
      </c>
      <c r="O38" s="105">
        <f>VLOOKUP(B38,'[1]District Growth'!$B$1:$J$2454,5,FALSE)</f>
        <v>6</v>
      </c>
      <c r="P38" s="232">
        <f t="shared" si="0"/>
        <v>-1</v>
      </c>
      <c r="Q38" s="37">
        <f t="shared" si="1"/>
        <v>-0.1428571428571429</v>
      </c>
    </row>
    <row r="39" spans="1:17" x14ac:dyDescent="0.25">
      <c r="A39" s="57"/>
      <c r="B39" s="54" t="s">
        <v>584</v>
      </c>
      <c r="C39" s="57">
        <v>11</v>
      </c>
      <c r="D39" s="57">
        <v>12</v>
      </c>
      <c r="E39" s="57">
        <v>11</v>
      </c>
      <c r="F39" s="57">
        <v>13</v>
      </c>
      <c r="G39" s="57">
        <v>11</v>
      </c>
      <c r="H39" s="57">
        <v>11</v>
      </c>
      <c r="I39" s="57">
        <v>12</v>
      </c>
      <c r="J39" s="57">
        <v>13</v>
      </c>
      <c r="K39" s="57">
        <v>13</v>
      </c>
      <c r="L39" s="57">
        <v>14</v>
      </c>
      <c r="M39" s="57">
        <v>14</v>
      </c>
      <c r="N39" s="210">
        <v>14</v>
      </c>
      <c r="O39" s="105">
        <f>VLOOKUP(B39,'[1]District Growth'!$B$1:$J$2454,5,FALSE)</f>
        <v>11</v>
      </c>
      <c r="P39" s="232">
        <f t="shared" si="0"/>
        <v>-3</v>
      </c>
      <c r="Q39" s="37">
        <f t="shared" si="1"/>
        <v>-0.2142857142857143</v>
      </c>
    </row>
    <row r="40" spans="1:17" x14ac:dyDescent="0.25">
      <c r="A40" s="57"/>
      <c r="B40" s="33" t="s">
        <v>591</v>
      </c>
      <c r="C40" s="57">
        <v>21</v>
      </c>
      <c r="D40" s="57">
        <v>21</v>
      </c>
      <c r="E40" s="57">
        <v>24</v>
      </c>
      <c r="F40" s="57">
        <v>23</v>
      </c>
      <c r="G40" s="57">
        <v>25</v>
      </c>
      <c r="H40" s="57">
        <v>18</v>
      </c>
      <c r="I40" s="57">
        <v>18</v>
      </c>
      <c r="J40" s="57">
        <v>13</v>
      </c>
      <c r="K40" s="57">
        <v>13</v>
      </c>
      <c r="L40" s="57">
        <v>13</v>
      </c>
      <c r="M40" s="57">
        <v>13</v>
      </c>
      <c r="N40" s="57">
        <v>0</v>
      </c>
      <c r="O40" s="88"/>
      <c r="P40" s="232"/>
      <c r="Q40" s="37"/>
    </row>
    <row r="41" spans="1:17" x14ac:dyDescent="0.25">
      <c r="A41" s="57"/>
      <c r="B41" s="33" t="s">
        <v>3</v>
      </c>
      <c r="C41" s="57">
        <v>10</v>
      </c>
      <c r="D41" s="57">
        <v>10</v>
      </c>
      <c r="E41" s="57">
        <v>8</v>
      </c>
      <c r="F41" s="57">
        <v>10</v>
      </c>
      <c r="G41" s="57">
        <v>7</v>
      </c>
      <c r="H41" s="57">
        <v>10</v>
      </c>
      <c r="I41" s="57">
        <v>10</v>
      </c>
      <c r="J41" s="57">
        <v>10</v>
      </c>
      <c r="K41" s="57">
        <v>8</v>
      </c>
      <c r="L41" s="57">
        <v>6</v>
      </c>
      <c r="M41" s="57">
        <v>0</v>
      </c>
      <c r="N41" s="57"/>
      <c r="O41" s="44"/>
      <c r="P41" s="44"/>
      <c r="Q41" s="37"/>
    </row>
    <row r="42" spans="1:17" x14ac:dyDescent="0.25">
      <c r="A42" s="57"/>
      <c r="B42" s="33" t="s">
        <v>590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/>
      <c r="O42" s="44"/>
      <c r="P42" s="44"/>
      <c r="Q42" s="37"/>
    </row>
    <row r="43" spans="1:17" x14ac:dyDescent="0.25">
      <c r="A43" s="57"/>
      <c r="B43" s="33" t="s">
        <v>592</v>
      </c>
      <c r="C43" s="57">
        <v>17</v>
      </c>
      <c r="D43" s="57">
        <v>11</v>
      </c>
      <c r="E43" s="57">
        <v>10</v>
      </c>
      <c r="F43" s="57">
        <v>10</v>
      </c>
      <c r="G43" s="57">
        <v>8</v>
      </c>
      <c r="H43" s="57">
        <v>12</v>
      </c>
      <c r="I43" s="57">
        <v>11</v>
      </c>
      <c r="J43" s="57">
        <v>0</v>
      </c>
      <c r="K43" s="57">
        <v>0</v>
      </c>
      <c r="L43" s="57">
        <v>0</v>
      </c>
      <c r="M43" s="57">
        <v>0</v>
      </c>
      <c r="N43" s="57"/>
      <c r="O43" s="44"/>
      <c r="P43" s="44"/>
      <c r="Q43" s="37"/>
    </row>
    <row r="44" spans="1:17" x14ac:dyDescent="0.25">
      <c r="A44" s="57"/>
      <c r="B44" s="33" t="s">
        <v>595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/>
      <c r="O44" s="44"/>
      <c r="P44" s="44"/>
      <c r="Q44" s="37"/>
    </row>
    <row r="45" spans="1:17" x14ac:dyDescent="0.25">
      <c r="A45" s="57"/>
      <c r="B45" s="33" t="s">
        <v>596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/>
      <c r="O45" s="44"/>
      <c r="P45" s="44"/>
      <c r="Q45" s="37"/>
    </row>
    <row r="46" spans="1:17" x14ac:dyDescent="0.25">
      <c r="A46" s="57"/>
      <c r="B46" s="33" t="s">
        <v>597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/>
      <c r="O46" s="44"/>
      <c r="P46" s="44"/>
      <c r="Q46" s="37"/>
    </row>
    <row r="47" spans="1:17" x14ac:dyDescent="0.25">
      <c r="A47" s="57"/>
      <c r="B47" s="33" t="s">
        <v>598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44"/>
      <c r="P47" s="44"/>
      <c r="Q47" s="37"/>
    </row>
    <row r="48" spans="1:17" x14ac:dyDescent="0.25">
      <c r="A48" s="57"/>
      <c r="B48" s="33" t="s">
        <v>599</v>
      </c>
      <c r="C48" s="57">
        <v>22</v>
      </c>
      <c r="D48" s="57">
        <v>23</v>
      </c>
      <c r="E48" s="57">
        <v>22</v>
      </c>
      <c r="F48" s="57">
        <v>21</v>
      </c>
      <c r="G48" s="57">
        <v>17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/>
      <c r="O48" s="44"/>
      <c r="P48" s="44"/>
      <c r="Q48" s="37"/>
    </row>
    <row r="49" spans="1:18" x14ac:dyDescent="0.25">
      <c r="A49" s="57"/>
      <c r="B49" s="33" t="s">
        <v>601</v>
      </c>
      <c r="C49" s="57">
        <v>20</v>
      </c>
      <c r="D49" s="57">
        <v>19</v>
      </c>
      <c r="E49" s="57">
        <v>20</v>
      </c>
      <c r="F49" s="57">
        <v>15</v>
      </c>
      <c r="G49" s="57">
        <v>16</v>
      </c>
      <c r="H49" s="57">
        <v>15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/>
      <c r="O49" s="44"/>
      <c r="P49" s="44"/>
      <c r="Q49" s="37"/>
    </row>
    <row r="50" spans="1:18" x14ac:dyDescent="0.25">
      <c r="A50" s="57"/>
      <c r="B50" s="33" t="s">
        <v>602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/>
      <c r="O50" s="44"/>
      <c r="P50" s="44"/>
      <c r="Q50" s="37"/>
    </row>
    <row r="51" spans="1:18" x14ac:dyDescent="0.25">
      <c r="A51" s="57"/>
      <c r="B51" s="33" t="s">
        <v>603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/>
      <c r="O51" s="45"/>
      <c r="P51" s="49"/>
      <c r="Q51" s="37"/>
    </row>
    <row r="52" spans="1:18" x14ac:dyDescent="0.25">
      <c r="A52" s="57"/>
      <c r="B52" s="33" t="s">
        <v>604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/>
      <c r="O52" s="49"/>
      <c r="P52" s="49"/>
      <c r="Q52" s="37"/>
    </row>
    <row r="53" spans="1:18" x14ac:dyDescent="0.25">
      <c r="A53" s="57"/>
      <c r="B53" s="32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44"/>
      <c r="P53" s="44"/>
      <c r="Q53" s="37"/>
    </row>
    <row r="54" spans="1:18" x14ac:dyDescent="0.25">
      <c r="A54" s="57"/>
      <c r="B54" s="39" t="s">
        <v>99</v>
      </c>
      <c r="C54" s="126">
        <f t="shared" ref="C54:P54" si="2">SUM(C3:C52)</f>
        <v>2014</v>
      </c>
      <c r="D54" s="63">
        <f t="shared" si="2"/>
        <v>1980</v>
      </c>
      <c r="E54" s="64">
        <f t="shared" si="2"/>
        <v>2011</v>
      </c>
      <c r="F54" s="64">
        <f t="shared" si="2"/>
        <v>2044</v>
      </c>
      <c r="G54" s="63">
        <f t="shared" si="2"/>
        <v>2026</v>
      </c>
      <c r="H54" s="63">
        <f t="shared" si="2"/>
        <v>2003</v>
      </c>
      <c r="I54" s="64">
        <f t="shared" si="2"/>
        <v>2016</v>
      </c>
      <c r="J54" s="63">
        <f t="shared" si="2"/>
        <v>2012</v>
      </c>
      <c r="K54" s="63">
        <f t="shared" si="2"/>
        <v>2003</v>
      </c>
      <c r="L54" s="64">
        <f t="shared" si="2"/>
        <v>2034</v>
      </c>
      <c r="M54" s="64">
        <f t="shared" si="2"/>
        <v>2043</v>
      </c>
      <c r="N54" s="63">
        <f t="shared" si="2"/>
        <v>1969</v>
      </c>
      <c r="O54" s="63">
        <f t="shared" si="2"/>
        <v>1955</v>
      </c>
      <c r="P54" s="157">
        <f t="shared" si="2"/>
        <v>-14</v>
      </c>
      <c r="Q54" s="37">
        <f>(O54/N54)-1</f>
        <v>-7.1102082275266154E-3</v>
      </c>
    </row>
    <row r="55" spans="1:18" s="58" customFormat="1" x14ac:dyDescent="0.25">
      <c r="A55" s="132"/>
      <c r="B55" s="92"/>
      <c r="C55" s="57"/>
      <c r="D55" s="57">
        <f>SUM(D54-C54)</f>
        <v>-34</v>
      </c>
      <c r="E55" s="57">
        <f t="shared" ref="E55:M55" si="3">SUM(E54-D54)</f>
        <v>31</v>
      </c>
      <c r="F55" s="57">
        <f t="shared" si="3"/>
        <v>33</v>
      </c>
      <c r="G55" s="57">
        <f t="shared" si="3"/>
        <v>-18</v>
      </c>
      <c r="H55" s="57">
        <f t="shared" si="3"/>
        <v>-23</v>
      </c>
      <c r="I55" s="57">
        <f t="shared" si="3"/>
        <v>13</v>
      </c>
      <c r="J55" s="57">
        <f t="shared" si="3"/>
        <v>-4</v>
      </c>
      <c r="K55" s="57">
        <f t="shared" si="3"/>
        <v>-9</v>
      </c>
      <c r="L55" s="57">
        <f t="shared" si="3"/>
        <v>31</v>
      </c>
      <c r="M55" s="57">
        <f t="shared" si="3"/>
        <v>9</v>
      </c>
      <c r="N55" s="57">
        <f t="shared" ref="N55" si="4">SUM(N54-M54)</f>
        <v>-74</v>
      </c>
      <c r="O55" s="57">
        <f t="shared" ref="O55" si="5">SUM(O54-N54)</f>
        <v>-14</v>
      </c>
      <c r="P55" s="57"/>
      <c r="Q55" s="127"/>
      <c r="R55" s="59"/>
    </row>
    <row r="56" spans="1:18" s="58" customFormat="1" x14ac:dyDescent="0.25">
      <c r="B56" s="278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6"/>
      <c r="P56" s="166"/>
      <c r="Q56" s="219"/>
      <c r="R56" s="59"/>
    </row>
    <row r="57" spans="1:18" x14ac:dyDescent="0.25">
      <c r="B57" s="223" t="s">
        <v>49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6"/>
      <c r="Q57" s="219"/>
    </row>
    <row r="58" spans="1:18" x14ac:dyDescent="0.25">
      <c r="B58" s="237" t="s">
        <v>1282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Q58" s="219"/>
    </row>
    <row r="59" spans="1:18" x14ac:dyDescent="0.25">
      <c r="B59" s="238" t="s">
        <v>1283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6"/>
      <c r="Q59" s="219"/>
    </row>
    <row r="60" spans="1:18" x14ac:dyDescent="0.25">
      <c r="B60" s="72" t="s">
        <v>1284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6"/>
      <c r="Q60" s="219"/>
    </row>
    <row r="61" spans="1:18" x14ac:dyDescent="0.25">
      <c r="B61" s="239" t="s">
        <v>1176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6"/>
      <c r="Q61" s="219"/>
    </row>
    <row r="62" spans="1:18" x14ac:dyDescent="0.25">
      <c r="B62" s="240" t="s">
        <v>1267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6"/>
      <c r="Q62" s="219"/>
    </row>
    <row r="63" spans="1:18" x14ac:dyDescent="0.25"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6"/>
      <c r="Q63" s="219"/>
    </row>
    <row r="64" spans="1:18" x14ac:dyDescent="0.25"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6"/>
      <c r="Q64" s="219"/>
    </row>
    <row r="65" spans="3:17" x14ac:dyDescent="0.25"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6"/>
      <c r="Q65" s="219"/>
    </row>
    <row r="66" spans="3:17" x14ac:dyDescent="0.25"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6"/>
      <c r="Q66" s="219"/>
    </row>
    <row r="67" spans="3:17" x14ac:dyDescent="0.25"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6"/>
      <c r="Q67" s="219"/>
    </row>
    <row r="68" spans="3:17" x14ac:dyDescent="0.25"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Q68" s="219"/>
    </row>
    <row r="69" spans="3:17" x14ac:dyDescent="0.25"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6"/>
      <c r="Q69" s="219"/>
    </row>
    <row r="70" spans="3:17" x14ac:dyDescent="0.25"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6"/>
      <c r="Q70" s="219"/>
    </row>
    <row r="71" spans="3:17" x14ac:dyDescent="0.25"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6"/>
      <c r="Q71" s="219"/>
    </row>
    <row r="72" spans="3:17" x14ac:dyDescent="0.25"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6"/>
      <c r="Q72" s="219"/>
    </row>
    <row r="73" spans="3:17" x14ac:dyDescent="0.25"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6"/>
      <c r="Q73" s="219"/>
    </row>
    <row r="74" spans="3:17" x14ac:dyDescent="0.25"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6"/>
      <c r="Q74" s="219"/>
    </row>
    <row r="75" spans="3:17" x14ac:dyDescent="0.25"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6"/>
      <c r="Q75" s="219"/>
    </row>
    <row r="76" spans="3:17" x14ac:dyDescent="0.25"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6"/>
      <c r="Q76" s="219"/>
    </row>
    <row r="77" spans="3:17" x14ac:dyDescent="0.25"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6"/>
      <c r="Q77" s="219"/>
    </row>
    <row r="78" spans="3:17" x14ac:dyDescent="0.25"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6"/>
      <c r="Q78" s="219"/>
    </row>
    <row r="79" spans="3:17" x14ac:dyDescent="0.25"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6"/>
      <c r="Q79" s="219"/>
    </row>
    <row r="80" spans="3:17" x14ac:dyDescent="0.25"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6"/>
      <c r="Q80" s="219"/>
    </row>
    <row r="81" spans="3:17" x14ac:dyDescent="0.25"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6"/>
      <c r="Q81" s="219"/>
    </row>
    <row r="82" spans="3:17" x14ac:dyDescent="0.25"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6"/>
      <c r="Q82" s="219"/>
    </row>
    <row r="83" spans="3:17" x14ac:dyDescent="0.25"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6"/>
      <c r="Q83" s="219"/>
    </row>
    <row r="84" spans="3:17" x14ac:dyDescent="0.25"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6"/>
      <c r="Q84" s="219"/>
    </row>
    <row r="85" spans="3:17" x14ac:dyDescent="0.25"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6"/>
      <c r="Q85" s="219"/>
    </row>
    <row r="86" spans="3:17" x14ac:dyDescent="0.25"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6"/>
      <c r="Q86" s="219"/>
    </row>
    <row r="87" spans="3:17" x14ac:dyDescent="0.25"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6"/>
      <c r="Q87" s="219"/>
    </row>
    <row r="88" spans="3:17" x14ac:dyDescent="0.25"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6"/>
      <c r="Q88" s="219"/>
    </row>
    <row r="89" spans="3:17" x14ac:dyDescent="0.25"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6"/>
      <c r="Q89" s="219"/>
    </row>
    <row r="90" spans="3:17" x14ac:dyDescent="0.25"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6"/>
      <c r="Q90" s="219"/>
    </row>
    <row r="91" spans="3:17" x14ac:dyDescent="0.25"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6"/>
      <c r="Q91" s="219"/>
    </row>
    <row r="92" spans="3:17" x14ac:dyDescent="0.25"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6"/>
      <c r="Q92" s="219"/>
    </row>
    <row r="93" spans="3:17" x14ac:dyDescent="0.25"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6"/>
      <c r="Q93" s="219"/>
    </row>
    <row r="94" spans="3:17" x14ac:dyDescent="0.25"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6"/>
      <c r="Q94" s="219"/>
    </row>
    <row r="95" spans="3:17" x14ac:dyDescent="0.25"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6"/>
      <c r="Q95" s="219"/>
    </row>
    <row r="96" spans="3:17" x14ac:dyDescent="0.25"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6"/>
      <c r="Q96" s="219"/>
    </row>
    <row r="97" spans="3:17" x14ac:dyDescent="0.25"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6"/>
      <c r="Q97" s="219"/>
    </row>
    <row r="98" spans="3:17" x14ac:dyDescent="0.25"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6"/>
      <c r="Q98" s="219"/>
    </row>
    <row r="99" spans="3:17" x14ac:dyDescent="0.25"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6"/>
      <c r="Q99" s="219"/>
    </row>
    <row r="100" spans="3:17" x14ac:dyDescent="0.25"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6"/>
      <c r="Q100" s="219"/>
    </row>
    <row r="101" spans="3:17" x14ac:dyDescent="0.25"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6"/>
      <c r="Q101" s="219"/>
    </row>
    <row r="102" spans="3:17" x14ac:dyDescent="0.25"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6"/>
      <c r="Q102" s="219"/>
    </row>
    <row r="103" spans="3:17" x14ac:dyDescent="0.25"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6"/>
      <c r="Q103" s="219"/>
    </row>
    <row r="104" spans="3:17" x14ac:dyDescent="0.25"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Q104" s="219"/>
    </row>
    <row r="105" spans="3:17" x14ac:dyDescent="0.25"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6"/>
      <c r="Q105" s="219"/>
    </row>
    <row r="106" spans="3:17" x14ac:dyDescent="0.25"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6"/>
      <c r="Q106" s="219"/>
    </row>
    <row r="107" spans="3:17" x14ac:dyDescent="0.25"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6"/>
      <c r="Q107" s="219"/>
    </row>
    <row r="108" spans="3:17" x14ac:dyDescent="0.25"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6"/>
      <c r="Q108" s="219"/>
    </row>
    <row r="109" spans="3:17" x14ac:dyDescent="0.25"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6"/>
      <c r="Q109" s="219"/>
    </row>
    <row r="110" spans="3:17" x14ac:dyDescent="0.25"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6"/>
      <c r="Q110" s="219"/>
    </row>
    <row r="111" spans="3:17" x14ac:dyDescent="0.25"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Q111" s="219"/>
    </row>
    <row r="112" spans="3:17" x14ac:dyDescent="0.25"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6"/>
      <c r="Q112" s="219"/>
    </row>
    <row r="113" spans="3:17" x14ac:dyDescent="0.25"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6"/>
      <c r="Q113" s="219"/>
    </row>
    <row r="114" spans="3:17" x14ac:dyDescent="0.25"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6"/>
      <c r="Q114" s="219"/>
    </row>
    <row r="115" spans="3:17" x14ac:dyDescent="0.25"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6"/>
      <c r="Q115" s="219"/>
    </row>
    <row r="116" spans="3:17" x14ac:dyDescent="0.25"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6"/>
      <c r="Q116" s="219"/>
    </row>
    <row r="117" spans="3:17" x14ac:dyDescent="0.25"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6"/>
      <c r="Q117" s="219"/>
    </row>
    <row r="118" spans="3:17" x14ac:dyDescent="0.25"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6"/>
      <c r="Q118" s="219"/>
    </row>
    <row r="119" spans="3:17" x14ac:dyDescent="0.25"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6"/>
      <c r="Q119" s="219"/>
    </row>
    <row r="120" spans="3:17" x14ac:dyDescent="0.25"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6"/>
      <c r="Q120" s="219"/>
    </row>
    <row r="121" spans="3:17" x14ac:dyDescent="0.25"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6"/>
      <c r="Q121" s="219"/>
    </row>
    <row r="122" spans="3:17" x14ac:dyDescent="0.25"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6"/>
      <c r="Q122" s="219"/>
    </row>
    <row r="123" spans="3:17" x14ac:dyDescent="0.25"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6"/>
      <c r="Q123" s="219"/>
    </row>
    <row r="124" spans="3:17" x14ac:dyDescent="0.25"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6"/>
      <c r="Q124" s="219"/>
    </row>
    <row r="125" spans="3:17" x14ac:dyDescent="0.25"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6"/>
      <c r="Q125" s="219"/>
    </row>
    <row r="126" spans="3:17" x14ac:dyDescent="0.25"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6"/>
      <c r="Q126" s="219"/>
    </row>
    <row r="127" spans="3:17" x14ac:dyDescent="0.25"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Q127" s="219"/>
    </row>
    <row r="128" spans="3:17" x14ac:dyDescent="0.25"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6"/>
      <c r="Q128" s="219"/>
    </row>
    <row r="129" spans="3:17" x14ac:dyDescent="0.25"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6"/>
      <c r="Q129" s="219"/>
    </row>
    <row r="130" spans="3:17" x14ac:dyDescent="0.25"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6"/>
      <c r="Q130" s="219"/>
    </row>
    <row r="131" spans="3:17" x14ac:dyDescent="0.25"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6"/>
      <c r="Q131" s="219"/>
    </row>
    <row r="132" spans="3:17" x14ac:dyDescent="0.25"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6"/>
      <c r="Q132" s="219"/>
    </row>
    <row r="133" spans="3:17" x14ac:dyDescent="0.25"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6"/>
      <c r="Q133" s="219"/>
    </row>
    <row r="134" spans="3:17" x14ac:dyDescent="0.25"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6"/>
      <c r="Q134" s="219"/>
    </row>
    <row r="135" spans="3:17" x14ac:dyDescent="0.25"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6"/>
      <c r="Q135" s="219"/>
    </row>
    <row r="136" spans="3:17" x14ac:dyDescent="0.25"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6"/>
      <c r="Q136" s="219"/>
    </row>
    <row r="137" spans="3:17" x14ac:dyDescent="0.25"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6"/>
      <c r="Q137" s="219"/>
    </row>
    <row r="138" spans="3:17" x14ac:dyDescent="0.25"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6"/>
      <c r="Q138" s="219"/>
    </row>
    <row r="139" spans="3:17" x14ac:dyDescent="0.25"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6"/>
      <c r="Q139" s="219"/>
    </row>
    <row r="140" spans="3:17" x14ac:dyDescent="0.25"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6"/>
      <c r="Q140" s="219"/>
    </row>
    <row r="141" spans="3:17" x14ac:dyDescent="0.25"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6"/>
      <c r="Q141" s="219"/>
    </row>
    <row r="142" spans="3:17" x14ac:dyDescent="0.25"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6"/>
      <c r="Q142" s="219"/>
    </row>
    <row r="143" spans="3:17" x14ac:dyDescent="0.25"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6"/>
      <c r="Q143" s="219"/>
    </row>
    <row r="144" spans="3:17" x14ac:dyDescent="0.25"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6"/>
      <c r="Q144" s="219"/>
    </row>
    <row r="145" spans="3:17" x14ac:dyDescent="0.25"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6"/>
      <c r="Q145" s="219"/>
    </row>
    <row r="146" spans="3:17" x14ac:dyDescent="0.25"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6"/>
      <c r="Q146" s="219"/>
    </row>
    <row r="147" spans="3:17" x14ac:dyDescent="0.25"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6"/>
      <c r="Q147" s="219"/>
    </row>
    <row r="148" spans="3:17" x14ac:dyDescent="0.25"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6"/>
      <c r="Q148" s="219"/>
    </row>
  </sheetData>
  <sortState ref="B3:Q39">
    <sortCondition descending="1" ref="Q3:Q39"/>
  </sortState>
  <pageMargins left="0.7" right="0.7" top="0.75" bottom="0.75" header="0.3" footer="0.3"/>
  <pageSetup scale="6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63"/>
  <sheetViews>
    <sheetView zoomScaleNormal="100" zoomScalePageLayoutView="9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6.5703125" style="59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2" width="10.5703125" style="59" customWidth="1"/>
    <col min="13" max="16" width="10.5703125" style="158" customWidth="1"/>
    <col min="17" max="16384" width="9.140625" style="59"/>
  </cols>
  <sheetData>
    <row r="1" spans="1:17" x14ac:dyDescent="0.25">
      <c r="B1" s="159" t="s">
        <v>1276</v>
      </c>
      <c r="C1" s="8"/>
      <c r="D1" s="8"/>
      <c r="E1" s="8"/>
      <c r="F1" s="8"/>
      <c r="G1" s="8"/>
      <c r="H1" s="8"/>
      <c r="I1" s="8"/>
      <c r="J1" s="8"/>
      <c r="K1" s="8"/>
      <c r="L1" s="8"/>
      <c r="M1" s="46"/>
      <c r="N1" s="46"/>
      <c r="O1" s="47"/>
      <c r="P1" s="47"/>
      <c r="Q1" s="7"/>
    </row>
    <row r="2" spans="1:17" ht="30" customHeight="1" x14ac:dyDescent="0.25">
      <c r="A2" s="57" t="s">
        <v>1290</v>
      </c>
      <c r="B2" s="115" t="s">
        <v>0</v>
      </c>
      <c r="C2" s="280" t="s">
        <v>1165</v>
      </c>
      <c r="D2" s="280" t="s">
        <v>1166</v>
      </c>
      <c r="E2" s="280" t="s">
        <v>1167</v>
      </c>
      <c r="F2" s="280" t="s">
        <v>1168</v>
      </c>
      <c r="G2" s="280" t="s">
        <v>1169</v>
      </c>
      <c r="H2" s="280" t="s">
        <v>1170</v>
      </c>
      <c r="I2" s="280" t="s">
        <v>1171</v>
      </c>
      <c r="J2" s="280" t="s">
        <v>1172</v>
      </c>
      <c r="K2" s="280" t="s">
        <v>1173</v>
      </c>
      <c r="L2" s="280" t="s">
        <v>1174</v>
      </c>
      <c r="M2" s="281" t="s">
        <v>1175</v>
      </c>
      <c r="N2" s="281" t="s">
        <v>1299</v>
      </c>
      <c r="O2" s="282" t="s">
        <v>1309</v>
      </c>
      <c r="P2" s="280" t="s">
        <v>43</v>
      </c>
      <c r="Q2" s="280" t="s">
        <v>42</v>
      </c>
    </row>
    <row r="3" spans="1:17" x14ac:dyDescent="0.25">
      <c r="A3" s="57"/>
      <c r="B3" s="53" t="s">
        <v>640</v>
      </c>
      <c r="C3" s="57">
        <v>17</v>
      </c>
      <c r="D3" s="57">
        <v>16</v>
      </c>
      <c r="E3" s="57">
        <v>19</v>
      </c>
      <c r="F3" s="57">
        <v>20</v>
      </c>
      <c r="G3" s="57">
        <v>16</v>
      </c>
      <c r="H3" s="57">
        <v>19</v>
      </c>
      <c r="I3" s="57">
        <v>19</v>
      </c>
      <c r="J3" s="57">
        <v>16</v>
      </c>
      <c r="K3" s="57">
        <v>14</v>
      </c>
      <c r="L3" s="57">
        <v>14</v>
      </c>
      <c r="M3" s="157">
        <v>14</v>
      </c>
      <c r="N3" s="210">
        <v>13</v>
      </c>
      <c r="O3" s="283">
        <f>VLOOKUP(B3,'[1]District Growth'!$B$1:$J$2454,5,FALSE)</f>
        <v>16</v>
      </c>
      <c r="P3" s="284">
        <f t="shared" ref="P3:P35" si="0">O3-N3</f>
        <v>3</v>
      </c>
      <c r="Q3" s="37">
        <f t="shared" ref="Q3:Q35" si="1">(O3/N3)-1</f>
        <v>0.23076923076923084</v>
      </c>
    </row>
    <row r="4" spans="1:17" x14ac:dyDescent="0.25">
      <c r="A4" s="57"/>
      <c r="B4" s="53" t="s">
        <v>636</v>
      </c>
      <c r="C4" s="57">
        <v>84</v>
      </c>
      <c r="D4" s="57">
        <v>82</v>
      </c>
      <c r="E4" s="57">
        <v>78</v>
      </c>
      <c r="F4" s="57">
        <v>68</v>
      </c>
      <c r="G4" s="57">
        <v>63</v>
      </c>
      <c r="H4" s="57">
        <v>62</v>
      </c>
      <c r="I4" s="57">
        <v>72</v>
      </c>
      <c r="J4" s="57">
        <v>75</v>
      </c>
      <c r="K4" s="57">
        <v>74</v>
      </c>
      <c r="L4" s="57">
        <v>75</v>
      </c>
      <c r="M4" s="157">
        <v>73</v>
      </c>
      <c r="N4" s="210">
        <v>70</v>
      </c>
      <c r="O4" s="283">
        <f>VLOOKUP(B4,'[1]District Growth'!$B$1:$J$2454,5,FALSE)</f>
        <v>80</v>
      </c>
      <c r="P4" s="284">
        <f t="shared" si="0"/>
        <v>10</v>
      </c>
      <c r="Q4" s="37">
        <f t="shared" si="1"/>
        <v>0.14285714285714279</v>
      </c>
    </row>
    <row r="5" spans="1:17" x14ac:dyDescent="0.25">
      <c r="A5" s="57"/>
      <c r="B5" s="53" t="s">
        <v>631</v>
      </c>
      <c r="C5" s="57">
        <v>44</v>
      </c>
      <c r="D5" s="57">
        <v>49</v>
      </c>
      <c r="E5" s="57">
        <v>43</v>
      </c>
      <c r="F5" s="57">
        <v>46</v>
      </c>
      <c r="G5" s="57">
        <v>43</v>
      </c>
      <c r="H5" s="57">
        <v>37</v>
      </c>
      <c r="I5" s="57">
        <v>37</v>
      </c>
      <c r="J5" s="57">
        <v>43</v>
      </c>
      <c r="K5" s="57">
        <v>37</v>
      </c>
      <c r="L5" s="57">
        <v>40</v>
      </c>
      <c r="M5" s="157">
        <v>47</v>
      </c>
      <c r="N5" s="210">
        <v>48</v>
      </c>
      <c r="O5" s="283">
        <f>VLOOKUP(B5,'[1]District Growth'!$B$1:$J$2454,5,FALSE)</f>
        <v>53</v>
      </c>
      <c r="P5" s="284">
        <f t="shared" si="0"/>
        <v>5</v>
      </c>
      <c r="Q5" s="37">
        <f t="shared" si="1"/>
        <v>0.10416666666666674</v>
      </c>
    </row>
    <row r="6" spans="1:17" x14ac:dyDescent="0.25">
      <c r="A6" s="57" t="s">
        <v>1293</v>
      </c>
      <c r="B6" s="53" t="s">
        <v>654</v>
      </c>
      <c r="C6" s="57">
        <v>89</v>
      </c>
      <c r="D6" s="57">
        <v>90</v>
      </c>
      <c r="E6" s="57">
        <v>91</v>
      </c>
      <c r="F6" s="57">
        <v>94</v>
      </c>
      <c r="G6" s="57">
        <v>98</v>
      </c>
      <c r="H6" s="57">
        <v>101</v>
      </c>
      <c r="I6" s="57">
        <v>103</v>
      </c>
      <c r="J6" s="57">
        <v>93</v>
      </c>
      <c r="K6" s="57">
        <v>93</v>
      </c>
      <c r="L6" s="57">
        <v>90</v>
      </c>
      <c r="M6" s="157">
        <v>80</v>
      </c>
      <c r="N6" s="210">
        <v>77</v>
      </c>
      <c r="O6" s="283">
        <f>VLOOKUP(B6,'[1]District Growth'!$B$1:$J$2454,5,FALSE)</f>
        <v>85</v>
      </c>
      <c r="P6" s="284">
        <f t="shared" si="0"/>
        <v>8</v>
      </c>
      <c r="Q6" s="37">
        <f t="shared" si="1"/>
        <v>0.10389610389610393</v>
      </c>
    </row>
    <row r="7" spans="1:17" x14ac:dyDescent="0.25">
      <c r="A7" s="57" t="s">
        <v>1293</v>
      </c>
      <c r="B7" s="53" t="s">
        <v>625</v>
      </c>
      <c r="C7" s="57">
        <v>29</v>
      </c>
      <c r="D7" s="57">
        <v>25</v>
      </c>
      <c r="E7" s="57">
        <v>33</v>
      </c>
      <c r="F7" s="57">
        <v>34</v>
      </c>
      <c r="G7" s="57">
        <v>32</v>
      </c>
      <c r="H7" s="57">
        <v>29</v>
      </c>
      <c r="I7" s="57">
        <v>35</v>
      </c>
      <c r="J7" s="57">
        <v>29</v>
      </c>
      <c r="K7" s="57">
        <v>30</v>
      </c>
      <c r="L7" s="57">
        <v>39</v>
      </c>
      <c r="M7" s="157">
        <v>31</v>
      </c>
      <c r="N7" s="210">
        <v>30</v>
      </c>
      <c r="O7" s="283">
        <f>VLOOKUP(B7,'[1]District Growth'!$B$1:$J$2454,5,FALSE)</f>
        <v>32</v>
      </c>
      <c r="P7" s="284">
        <f t="shared" si="0"/>
        <v>2</v>
      </c>
      <c r="Q7" s="37">
        <f t="shared" si="1"/>
        <v>6.6666666666666652E-2</v>
      </c>
    </row>
    <row r="8" spans="1:17" x14ac:dyDescent="0.25">
      <c r="A8" s="57"/>
      <c r="B8" s="53" t="s">
        <v>649</v>
      </c>
      <c r="C8" s="57">
        <v>23</v>
      </c>
      <c r="D8" s="57">
        <v>29</v>
      </c>
      <c r="E8" s="57">
        <v>27</v>
      </c>
      <c r="F8" s="57">
        <v>23</v>
      </c>
      <c r="G8" s="57">
        <v>21</v>
      </c>
      <c r="H8" s="57">
        <v>23</v>
      </c>
      <c r="I8" s="57">
        <v>24</v>
      </c>
      <c r="J8" s="57">
        <v>26</v>
      </c>
      <c r="K8" s="57">
        <v>23</v>
      </c>
      <c r="L8" s="57">
        <v>23</v>
      </c>
      <c r="M8" s="157">
        <v>29</v>
      </c>
      <c r="N8" s="210">
        <v>26</v>
      </c>
      <c r="O8" s="283">
        <f>VLOOKUP(B8,'[1]District Growth'!$B$1:$J$2454,5,FALSE)</f>
        <v>27</v>
      </c>
      <c r="P8" s="284">
        <f t="shared" si="0"/>
        <v>1</v>
      </c>
      <c r="Q8" s="37">
        <f t="shared" si="1"/>
        <v>3.8461538461538547E-2</v>
      </c>
    </row>
    <row r="9" spans="1:17" x14ac:dyDescent="0.25">
      <c r="A9" s="57"/>
      <c r="B9" s="53" t="s">
        <v>659</v>
      </c>
      <c r="C9" s="57">
        <v>38</v>
      </c>
      <c r="D9" s="57">
        <v>37</v>
      </c>
      <c r="E9" s="57">
        <v>41</v>
      </c>
      <c r="F9" s="57">
        <v>40</v>
      </c>
      <c r="G9" s="57">
        <v>34</v>
      </c>
      <c r="H9" s="57">
        <v>41</v>
      </c>
      <c r="I9" s="57">
        <v>39</v>
      </c>
      <c r="J9" s="57">
        <v>38</v>
      </c>
      <c r="K9" s="57">
        <v>35</v>
      </c>
      <c r="L9" s="57">
        <v>31</v>
      </c>
      <c r="M9" s="157">
        <v>33</v>
      </c>
      <c r="N9" s="210">
        <v>31</v>
      </c>
      <c r="O9" s="283">
        <f>VLOOKUP(B9,'[1]District Growth'!$B$1:$J$2454,5,FALSE)</f>
        <v>32</v>
      </c>
      <c r="P9" s="284">
        <f t="shared" si="0"/>
        <v>1</v>
      </c>
      <c r="Q9" s="37">
        <f t="shared" si="1"/>
        <v>3.2258064516129004E-2</v>
      </c>
    </row>
    <row r="10" spans="1:17" x14ac:dyDescent="0.25">
      <c r="A10" s="57" t="s">
        <v>1293</v>
      </c>
      <c r="B10" s="53" t="s">
        <v>629</v>
      </c>
      <c r="C10" s="57">
        <v>29</v>
      </c>
      <c r="D10" s="57">
        <v>32</v>
      </c>
      <c r="E10" s="57">
        <v>30</v>
      </c>
      <c r="F10" s="57">
        <v>32</v>
      </c>
      <c r="G10" s="57">
        <v>35</v>
      </c>
      <c r="H10" s="57">
        <v>41</v>
      </c>
      <c r="I10" s="57">
        <v>37</v>
      </c>
      <c r="J10" s="57">
        <v>33</v>
      </c>
      <c r="K10" s="57">
        <v>33</v>
      </c>
      <c r="L10" s="57">
        <v>37</v>
      </c>
      <c r="M10" s="157">
        <v>35</v>
      </c>
      <c r="N10" s="210">
        <v>32</v>
      </c>
      <c r="O10" s="283">
        <f>VLOOKUP(B10,'[1]District Growth'!$B$1:$J$2454,5,FALSE)</f>
        <v>33</v>
      </c>
      <c r="P10" s="284">
        <f t="shared" si="0"/>
        <v>1</v>
      </c>
      <c r="Q10" s="37">
        <f t="shared" si="1"/>
        <v>3.125E-2</v>
      </c>
    </row>
    <row r="11" spans="1:17" x14ac:dyDescent="0.25">
      <c r="A11" s="57"/>
      <c r="B11" s="53" t="s">
        <v>651</v>
      </c>
      <c r="C11" s="57">
        <v>37</v>
      </c>
      <c r="D11" s="57">
        <v>42</v>
      </c>
      <c r="E11" s="57">
        <v>42</v>
      </c>
      <c r="F11" s="57">
        <v>39</v>
      </c>
      <c r="G11" s="57">
        <v>39</v>
      </c>
      <c r="H11" s="57">
        <v>37</v>
      </c>
      <c r="I11" s="57">
        <v>36</v>
      </c>
      <c r="J11" s="57">
        <v>32</v>
      </c>
      <c r="K11" s="57">
        <v>32</v>
      </c>
      <c r="L11" s="57">
        <v>32</v>
      </c>
      <c r="M11" s="157">
        <v>31</v>
      </c>
      <c r="N11" s="210">
        <v>34</v>
      </c>
      <c r="O11" s="283">
        <f>VLOOKUP(B11,'[1]District Growth'!$B$1:$J$2454,5,FALSE)</f>
        <v>35</v>
      </c>
      <c r="P11" s="284">
        <f t="shared" si="0"/>
        <v>1</v>
      </c>
      <c r="Q11" s="37">
        <f t="shared" si="1"/>
        <v>2.9411764705882248E-2</v>
      </c>
    </row>
    <row r="12" spans="1:17" x14ac:dyDescent="0.25">
      <c r="A12" s="57"/>
      <c r="B12" s="53" t="s">
        <v>630</v>
      </c>
      <c r="C12" s="57">
        <v>76</v>
      </c>
      <c r="D12" s="57">
        <v>77</v>
      </c>
      <c r="E12" s="57">
        <v>77</v>
      </c>
      <c r="F12" s="57">
        <v>79</v>
      </c>
      <c r="G12" s="57">
        <v>69</v>
      </c>
      <c r="H12" s="57">
        <v>68</v>
      </c>
      <c r="I12" s="57">
        <v>72</v>
      </c>
      <c r="J12" s="57">
        <v>68</v>
      </c>
      <c r="K12" s="57">
        <v>67</v>
      </c>
      <c r="L12" s="57">
        <v>74</v>
      </c>
      <c r="M12" s="157">
        <v>77</v>
      </c>
      <c r="N12" s="210">
        <v>79</v>
      </c>
      <c r="O12" s="283">
        <f>VLOOKUP(B12,'[1]District Growth'!$B$1:$J$2454,5,FALSE)</f>
        <v>81</v>
      </c>
      <c r="P12" s="284">
        <f t="shared" si="0"/>
        <v>2</v>
      </c>
      <c r="Q12" s="37">
        <f t="shared" si="1"/>
        <v>2.5316455696202445E-2</v>
      </c>
    </row>
    <row r="13" spans="1:17" x14ac:dyDescent="0.25">
      <c r="A13" s="57"/>
      <c r="B13" s="53" t="s">
        <v>633</v>
      </c>
      <c r="C13" s="57">
        <v>27</v>
      </c>
      <c r="D13" s="57">
        <v>32</v>
      </c>
      <c r="E13" s="57">
        <v>44</v>
      </c>
      <c r="F13" s="57">
        <v>41</v>
      </c>
      <c r="G13" s="57">
        <v>46</v>
      </c>
      <c r="H13" s="57">
        <v>50</v>
      </c>
      <c r="I13" s="57">
        <v>48</v>
      </c>
      <c r="J13" s="57">
        <v>45</v>
      </c>
      <c r="K13" s="57">
        <v>47</v>
      </c>
      <c r="L13" s="57">
        <v>49</v>
      </c>
      <c r="M13" s="157">
        <v>57</v>
      </c>
      <c r="N13" s="210">
        <v>52</v>
      </c>
      <c r="O13" s="283">
        <f>VLOOKUP(B13,'[1]District Growth'!$B$1:$J$2454,5,FALSE)</f>
        <v>53</v>
      </c>
      <c r="P13" s="284">
        <f t="shared" si="0"/>
        <v>1</v>
      </c>
      <c r="Q13" s="37">
        <f t="shared" si="1"/>
        <v>1.9230769230769162E-2</v>
      </c>
    </row>
    <row r="14" spans="1:17" x14ac:dyDescent="0.25">
      <c r="A14" s="57"/>
      <c r="B14" s="48" t="s">
        <v>660</v>
      </c>
      <c r="C14" s="57">
        <v>19</v>
      </c>
      <c r="D14" s="57">
        <v>17</v>
      </c>
      <c r="E14" s="57">
        <v>16</v>
      </c>
      <c r="F14" s="57">
        <v>14</v>
      </c>
      <c r="G14" s="57">
        <v>14</v>
      </c>
      <c r="H14" s="57">
        <v>14</v>
      </c>
      <c r="I14" s="57">
        <v>17</v>
      </c>
      <c r="J14" s="57">
        <v>22</v>
      </c>
      <c r="K14" s="57">
        <v>19</v>
      </c>
      <c r="L14" s="57">
        <v>16</v>
      </c>
      <c r="M14" s="157">
        <v>18</v>
      </c>
      <c r="N14" s="210">
        <v>18</v>
      </c>
      <c r="O14" s="283">
        <f>VLOOKUP(B14,'[1]District Growth'!$B$1:$J$2454,5,FALSE)</f>
        <v>18</v>
      </c>
      <c r="P14" s="284">
        <f t="shared" si="0"/>
        <v>0</v>
      </c>
      <c r="Q14" s="37">
        <f t="shared" si="1"/>
        <v>0</v>
      </c>
    </row>
    <row r="15" spans="1:17" x14ac:dyDescent="0.25">
      <c r="A15" s="57"/>
      <c r="B15" s="48" t="s">
        <v>656</v>
      </c>
      <c r="C15" s="57">
        <v>21</v>
      </c>
      <c r="D15" s="57">
        <v>19</v>
      </c>
      <c r="E15" s="57">
        <v>23</v>
      </c>
      <c r="F15" s="57">
        <v>23</v>
      </c>
      <c r="G15" s="57">
        <v>22</v>
      </c>
      <c r="H15" s="57">
        <v>20</v>
      </c>
      <c r="I15" s="57">
        <v>18</v>
      </c>
      <c r="J15" s="57">
        <v>18</v>
      </c>
      <c r="K15" s="57">
        <v>17</v>
      </c>
      <c r="L15" s="57">
        <v>16</v>
      </c>
      <c r="M15" s="157">
        <v>13</v>
      </c>
      <c r="N15" s="210">
        <v>13</v>
      </c>
      <c r="O15" s="283">
        <f>VLOOKUP(B15,'[1]District Growth'!$B$1:$J$2454,5,FALSE)</f>
        <v>13</v>
      </c>
      <c r="P15" s="284">
        <f t="shared" si="0"/>
        <v>0</v>
      </c>
      <c r="Q15" s="37">
        <f t="shared" si="1"/>
        <v>0</v>
      </c>
    </row>
    <row r="16" spans="1:17" x14ac:dyDescent="0.25">
      <c r="A16" s="57"/>
      <c r="B16" s="48" t="s">
        <v>652</v>
      </c>
      <c r="C16" s="57">
        <v>18</v>
      </c>
      <c r="D16" s="57">
        <v>23</v>
      </c>
      <c r="E16" s="57">
        <v>23</v>
      </c>
      <c r="F16" s="57">
        <v>22</v>
      </c>
      <c r="G16" s="57">
        <v>23</v>
      </c>
      <c r="H16" s="57">
        <v>25</v>
      </c>
      <c r="I16" s="57">
        <v>23</v>
      </c>
      <c r="J16" s="57">
        <v>21</v>
      </c>
      <c r="K16" s="57">
        <v>17</v>
      </c>
      <c r="L16" s="57">
        <v>17</v>
      </c>
      <c r="M16" s="157">
        <v>18</v>
      </c>
      <c r="N16" s="210">
        <v>15</v>
      </c>
      <c r="O16" s="283">
        <f>VLOOKUP(B16,'[1]District Growth'!$B$1:$J$2454,5,FALSE)</f>
        <v>15</v>
      </c>
      <c r="P16" s="284">
        <f t="shared" si="0"/>
        <v>0</v>
      </c>
      <c r="Q16" s="37">
        <f t="shared" si="1"/>
        <v>0</v>
      </c>
    </row>
    <row r="17" spans="1:19" x14ac:dyDescent="0.25">
      <c r="A17" s="57"/>
      <c r="B17" s="48" t="s">
        <v>523</v>
      </c>
      <c r="C17" s="57">
        <v>44</v>
      </c>
      <c r="D17" s="57">
        <v>50</v>
      </c>
      <c r="E17" s="57">
        <v>48</v>
      </c>
      <c r="F17" s="57">
        <v>52</v>
      </c>
      <c r="G17" s="57">
        <v>42</v>
      </c>
      <c r="H17" s="57">
        <v>42</v>
      </c>
      <c r="I17" s="57">
        <v>42</v>
      </c>
      <c r="J17" s="57">
        <v>42</v>
      </c>
      <c r="K17" s="57">
        <v>59</v>
      </c>
      <c r="L17" s="57">
        <v>54</v>
      </c>
      <c r="M17" s="157">
        <v>45</v>
      </c>
      <c r="N17" s="210">
        <v>55</v>
      </c>
      <c r="O17" s="272">
        <v>55</v>
      </c>
      <c r="P17" s="284">
        <f t="shared" si="0"/>
        <v>0</v>
      </c>
      <c r="Q17" s="37">
        <f t="shared" si="1"/>
        <v>0</v>
      </c>
      <c r="R17" s="158"/>
      <c r="S17" s="158"/>
    </row>
    <row r="18" spans="1:19" x14ac:dyDescent="0.25">
      <c r="A18" s="57"/>
      <c r="B18" s="48" t="s">
        <v>626</v>
      </c>
      <c r="C18" s="57">
        <v>13</v>
      </c>
      <c r="D18" s="57">
        <v>11</v>
      </c>
      <c r="E18" s="57">
        <v>11</v>
      </c>
      <c r="F18" s="57">
        <v>11</v>
      </c>
      <c r="G18" s="57">
        <v>7</v>
      </c>
      <c r="H18" s="57">
        <v>7</v>
      </c>
      <c r="I18" s="57">
        <v>11</v>
      </c>
      <c r="J18" s="57">
        <v>9</v>
      </c>
      <c r="K18" s="57">
        <v>10</v>
      </c>
      <c r="L18" s="57">
        <v>13</v>
      </c>
      <c r="M18" s="157">
        <v>13</v>
      </c>
      <c r="N18" s="210">
        <v>10</v>
      </c>
      <c r="O18" s="283">
        <f>VLOOKUP(B18,'[1]District Growth'!$B$1:$J$2454,5,FALSE)</f>
        <v>10</v>
      </c>
      <c r="P18" s="284">
        <f t="shared" si="0"/>
        <v>0</v>
      </c>
      <c r="Q18" s="37">
        <f t="shared" si="1"/>
        <v>0</v>
      </c>
    </row>
    <row r="19" spans="1:19" s="158" customFormat="1" x14ac:dyDescent="0.25">
      <c r="A19" s="57" t="s">
        <v>1293</v>
      </c>
      <c r="B19" s="254" t="s">
        <v>661</v>
      </c>
      <c r="C19" s="57">
        <v>18</v>
      </c>
      <c r="D19" s="57">
        <v>14</v>
      </c>
      <c r="E19" s="57">
        <v>16</v>
      </c>
      <c r="F19" s="57">
        <v>19</v>
      </c>
      <c r="G19" s="57">
        <v>18</v>
      </c>
      <c r="H19" s="57">
        <v>15</v>
      </c>
      <c r="I19" s="57">
        <v>19</v>
      </c>
      <c r="J19" s="57">
        <v>16</v>
      </c>
      <c r="K19" s="57">
        <v>17</v>
      </c>
      <c r="L19" s="57">
        <v>13</v>
      </c>
      <c r="M19" s="157">
        <v>11</v>
      </c>
      <c r="N19" s="210">
        <v>3</v>
      </c>
      <c r="O19" s="283">
        <f>VLOOKUP(B19,'[1]District Growth'!$B$1:$J$2454,5,FALSE)</f>
        <v>3</v>
      </c>
      <c r="P19" s="284">
        <f t="shared" si="0"/>
        <v>0</v>
      </c>
      <c r="Q19" s="37">
        <f t="shared" si="1"/>
        <v>0</v>
      </c>
      <c r="R19" s="59"/>
      <c r="S19" s="59"/>
    </row>
    <row r="20" spans="1:19" s="158" customFormat="1" x14ac:dyDescent="0.25">
      <c r="A20" s="57"/>
      <c r="B20" s="48" t="s">
        <v>637</v>
      </c>
      <c r="C20" s="57">
        <v>66</v>
      </c>
      <c r="D20" s="57">
        <v>69</v>
      </c>
      <c r="E20" s="57">
        <v>64</v>
      </c>
      <c r="F20" s="57">
        <v>65</v>
      </c>
      <c r="G20" s="57">
        <v>67</v>
      </c>
      <c r="H20" s="57">
        <v>70</v>
      </c>
      <c r="I20" s="57">
        <v>58</v>
      </c>
      <c r="J20" s="57">
        <v>62</v>
      </c>
      <c r="K20" s="57">
        <v>63</v>
      </c>
      <c r="L20" s="57">
        <v>63</v>
      </c>
      <c r="M20" s="157">
        <v>61</v>
      </c>
      <c r="N20" s="210">
        <v>56</v>
      </c>
      <c r="O20" s="283">
        <f>VLOOKUP(B20,'[1]District Growth'!$B$1:$J$2454,5,FALSE)</f>
        <v>56</v>
      </c>
      <c r="P20" s="284">
        <f t="shared" si="0"/>
        <v>0</v>
      </c>
      <c r="Q20" s="37">
        <f t="shared" si="1"/>
        <v>0</v>
      </c>
      <c r="R20" s="59"/>
      <c r="S20" s="59"/>
    </row>
    <row r="21" spans="1:19" x14ac:dyDescent="0.25">
      <c r="A21" s="57" t="s">
        <v>1293</v>
      </c>
      <c r="B21" s="48" t="s">
        <v>658</v>
      </c>
      <c r="C21" s="57">
        <v>85</v>
      </c>
      <c r="D21" s="57">
        <v>86</v>
      </c>
      <c r="E21" s="57">
        <v>96</v>
      </c>
      <c r="F21" s="57">
        <v>93</v>
      </c>
      <c r="G21" s="57">
        <v>87</v>
      </c>
      <c r="H21" s="57">
        <v>81</v>
      </c>
      <c r="I21" s="57">
        <v>80</v>
      </c>
      <c r="J21" s="57">
        <v>85</v>
      </c>
      <c r="K21" s="57">
        <v>81</v>
      </c>
      <c r="L21" s="57">
        <v>72</v>
      </c>
      <c r="M21" s="157">
        <v>75</v>
      </c>
      <c r="N21" s="210">
        <v>68</v>
      </c>
      <c r="O21" s="283">
        <f>VLOOKUP(B21,'[1]District Growth'!$B$1:$J$2454,5,FALSE)</f>
        <v>68</v>
      </c>
      <c r="P21" s="284">
        <f t="shared" si="0"/>
        <v>0</v>
      </c>
      <c r="Q21" s="37">
        <f t="shared" si="1"/>
        <v>0</v>
      </c>
    </row>
    <row r="22" spans="1:19" x14ac:dyDescent="0.25">
      <c r="A22" s="157"/>
      <c r="B22" s="54" t="s">
        <v>635</v>
      </c>
      <c r="C22" s="57">
        <v>73</v>
      </c>
      <c r="D22" s="57">
        <v>73</v>
      </c>
      <c r="E22" s="57">
        <v>65</v>
      </c>
      <c r="F22" s="57">
        <v>70</v>
      </c>
      <c r="G22" s="57">
        <v>63</v>
      </c>
      <c r="H22" s="57">
        <v>65</v>
      </c>
      <c r="I22" s="57">
        <v>71</v>
      </c>
      <c r="J22" s="57">
        <v>71</v>
      </c>
      <c r="K22" s="57">
        <v>69</v>
      </c>
      <c r="L22" s="57">
        <v>70</v>
      </c>
      <c r="M22" s="157">
        <v>64</v>
      </c>
      <c r="N22" s="210">
        <v>61</v>
      </c>
      <c r="O22" s="283">
        <f>VLOOKUP(B22,'[1]District Growth'!$B$1:$J$2454,5,FALSE)</f>
        <v>60</v>
      </c>
      <c r="P22" s="284">
        <f t="shared" si="0"/>
        <v>-1</v>
      </c>
      <c r="Q22" s="37">
        <f t="shared" si="1"/>
        <v>-1.6393442622950838E-2</v>
      </c>
    </row>
    <row r="23" spans="1:19" x14ac:dyDescent="0.25">
      <c r="A23" s="157"/>
      <c r="B23" s="54" t="s">
        <v>632</v>
      </c>
      <c r="C23" s="57">
        <v>32</v>
      </c>
      <c r="D23" s="57">
        <v>31</v>
      </c>
      <c r="E23" s="57">
        <v>29</v>
      </c>
      <c r="F23" s="57">
        <v>28</v>
      </c>
      <c r="G23" s="57">
        <v>22</v>
      </c>
      <c r="H23" s="57">
        <v>23</v>
      </c>
      <c r="I23" s="57">
        <v>23</v>
      </c>
      <c r="J23" s="57">
        <v>22</v>
      </c>
      <c r="K23" s="57">
        <v>23</v>
      </c>
      <c r="L23" s="57">
        <v>24</v>
      </c>
      <c r="M23" s="157">
        <v>24</v>
      </c>
      <c r="N23" s="210">
        <v>24</v>
      </c>
      <c r="O23" s="283">
        <f>VLOOKUP(B23,'[1]District Growth'!$B$1:$J$2454,5,FALSE)</f>
        <v>23</v>
      </c>
      <c r="P23" s="284">
        <f t="shared" si="0"/>
        <v>-1</v>
      </c>
      <c r="Q23" s="37">
        <f t="shared" si="1"/>
        <v>-4.166666666666663E-2</v>
      </c>
    </row>
    <row r="24" spans="1:19" x14ac:dyDescent="0.25">
      <c r="A24" s="57"/>
      <c r="B24" s="54" t="s">
        <v>634</v>
      </c>
      <c r="C24" s="57">
        <v>155</v>
      </c>
      <c r="D24" s="57">
        <v>148</v>
      </c>
      <c r="E24" s="57">
        <v>155</v>
      </c>
      <c r="F24" s="57">
        <v>156</v>
      </c>
      <c r="G24" s="57">
        <v>150</v>
      </c>
      <c r="H24" s="57">
        <v>155</v>
      </c>
      <c r="I24" s="57">
        <v>159</v>
      </c>
      <c r="J24" s="57">
        <v>148</v>
      </c>
      <c r="K24" s="57">
        <v>143</v>
      </c>
      <c r="L24" s="57">
        <v>147</v>
      </c>
      <c r="M24" s="157">
        <v>134</v>
      </c>
      <c r="N24" s="210">
        <v>132</v>
      </c>
      <c r="O24" s="283">
        <f>VLOOKUP(B24,'[1]District Growth'!$B$1:$J$2454,5,FALSE)</f>
        <v>126</v>
      </c>
      <c r="P24" s="284">
        <f t="shared" si="0"/>
        <v>-6</v>
      </c>
      <c r="Q24" s="37">
        <f t="shared" si="1"/>
        <v>-4.5454545454545414E-2</v>
      </c>
    </row>
    <row r="25" spans="1:19" x14ac:dyDescent="0.25">
      <c r="A25" s="57"/>
      <c r="B25" s="54" t="s">
        <v>627</v>
      </c>
      <c r="C25" s="57">
        <v>15</v>
      </c>
      <c r="D25" s="57">
        <v>13</v>
      </c>
      <c r="E25" s="57">
        <v>13</v>
      </c>
      <c r="F25" s="57">
        <v>13</v>
      </c>
      <c r="G25" s="57">
        <v>12</v>
      </c>
      <c r="H25" s="57">
        <v>12</v>
      </c>
      <c r="I25" s="57">
        <v>13</v>
      </c>
      <c r="J25" s="57">
        <v>13</v>
      </c>
      <c r="K25" s="57">
        <v>12</v>
      </c>
      <c r="L25" s="57">
        <v>15</v>
      </c>
      <c r="M25" s="157">
        <v>15</v>
      </c>
      <c r="N25" s="210">
        <v>17</v>
      </c>
      <c r="O25" s="283">
        <f>VLOOKUP(B25,'[1]District Growth'!$B$1:$J$2454,5,FALSE)</f>
        <v>16</v>
      </c>
      <c r="P25" s="284">
        <f t="shared" si="0"/>
        <v>-1</v>
      </c>
      <c r="Q25" s="37">
        <f t="shared" si="1"/>
        <v>-5.8823529411764719E-2</v>
      </c>
    </row>
    <row r="26" spans="1:19" x14ac:dyDescent="0.25">
      <c r="A26" s="57" t="s">
        <v>1293</v>
      </c>
      <c r="B26" s="54" t="s">
        <v>623</v>
      </c>
      <c r="C26" s="57">
        <v>14</v>
      </c>
      <c r="D26" s="57">
        <v>13</v>
      </c>
      <c r="E26" s="57">
        <v>18</v>
      </c>
      <c r="F26" s="57">
        <v>17</v>
      </c>
      <c r="G26" s="57">
        <v>11</v>
      </c>
      <c r="H26" s="57">
        <v>10</v>
      </c>
      <c r="I26" s="57">
        <v>10</v>
      </c>
      <c r="J26" s="57">
        <v>9</v>
      </c>
      <c r="K26" s="57">
        <v>9</v>
      </c>
      <c r="L26" s="57">
        <v>13</v>
      </c>
      <c r="M26" s="157">
        <v>16</v>
      </c>
      <c r="N26" s="210">
        <v>17</v>
      </c>
      <c r="O26" s="283">
        <f>VLOOKUP(B26,'[1]District Growth'!$B$1:$J$2454,5,FALSE)</f>
        <v>16</v>
      </c>
      <c r="P26" s="284">
        <f t="shared" si="0"/>
        <v>-1</v>
      </c>
      <c r="Q26" s="37">
        <f t="shared" si="1"/>
        <v>-5.8823529411764719E-2</v>
      </c>
    </row>
    <row r="27" spans="1:19" x14ac:dyDescent="0.25">
      <c r="A27" s="57" t="s">
        <v>1293</v>
      </c>
      <c r="B27" s="54" t="s">
        <v>655</v>
      </c>
      <c r="C27" s="57">
        <v>60</v>
      </c>
      <c r="D27" s="57">
        <v>56</v>
      </c>
      <c r="E27" s="57">
        <v>57</v>
      </c>
      <c r="F27" s="57">
        <v>59</v>
      </c>
      <c r="G27" s="57">
        <v>57</v>
      </c>
      <c r="H27" s="57">
        <v>59</v>
      </c>
      <c r="I27" s="57">
        <v>63</v>
      </c>
      <c r="J27" s="57">
        <v>62</v>
      </c>
      <c r="K27" s="57">
        <v>62</v>
      </c>
      <c r="L27" s="57">
        <v>60</v>
      </c>
      <c r="M27" s="157">
        <v>63</v>
      </c>
      <c r="N27" s="210">
        <v>58</v>
      </c>
      <c r="O27" s="283">
        <f>VLOOKUP(B27,'[1]District Growth'!$B$1:$J$2454,5,FALSE)</f>
        <v>54</v>
      </c>
      <c r="P27" s="284">
        <f t="shared" si="0"/>
        <v>-4</v>
      </c>
      <c r="Q27" s="37">
        <f t="shared" si="1"/>
        <v>-6.8965517241379337E-2</v>
      </c>
    </row>
    <row r="28" spans="1:19" x14ac:dyDescent="0.25">
      <c r="A28" s="57"/>
      <c r="B28" s="54" t="s">
        <v>499</v>
      </c>
      <c r="C28" s="57">
        <v>62</v>
      </c>
      <c r="D28" s="57">
        <v>69</v>
      </c>
      <c r="E28" s="57">
        <v>63</v>
      </c>
      <c r="F28" s="57">
        <v>66</v>
      </c>
      <c r="G28" s="57">
        <v>65</v>
      </c>
      <c r="H28" s="57">
        <v>68</v>
      </c>
      <c r="I28" s="57">
        <v>74</v>
      </c>
      <c r="J28" s="57">
        <v>63</v>
      </c>
      <c r="K28" s="57">
        <v>64</v>
      </c>
      <c r="L28" s="57">
        <v>63</v>
      </c>
      <c r="M28" s="157">
        <v>59</v>
      </c>
      <c r="N28" s="210">
        <v>54</v>
      </c>
      <c r="O28" s="272">
        <v>49</v>
      </c>
      <c r="P28" s="284">
        <f t="shared" si="0"/>
        <v>-5</v>
      </c>
      <c r="Q28" s="37">
        <f t="shared" si="1"/>
        <v>-9.259259259259256E-2</v>
      </c>
    </row>
    <row r="29" spans="1:19" x14ac:dyDescent="0.25">
      <c r="A29" s="57" t="s">
        <v>1293</v>
      </c>
      <c r="B29" s="54" t="s">
        <v>647</v>
      </c>
      <c r="C29" s="157">
        <v>25</v>
      </c>
      <c r="D29" s="157">
        <v>30</v>
      </c>
      <c r="E29" s="157">
        <v>36</v>
      </c>
      <c r="F29" s="157">
        <v>27</v>
      </c>
      <c r="G29" s="157">
        <v>26</v>
      </c>
      <c r="H29" s="157">
        <v>25</v>
      </c>
      <c r="I29" s="157">
        <v>20</v>
      </c>
      <c r="J29" s="157">
        <v>24</v>
      </c>
      <c r="K29" s="157">
        <v>24</v>
      </c>
      <c r="L29" s="157">
        <v>21</v>
      </c>
      <c r="M29" s="157">
        <v>23</v>
      </c>
      <c r="N29" s="210">
        <v>26</v>
      </c>
      <c r="O29" s="283">
        <f>VLOOKUP(B29,'[1]District Growth'!$B$1:$J$2454,5,FALSE)</f>
        <v>23</v>
      </c>
      <c r="P29" s="284">
        <f t="shared" si="0"/>
        <v>-3</v>
      </c>
      <c r="Q29" s="37">
        <f t="shared" si="1"/>
        <v>-0.11538461538461542</v>
      </c>
    </row>
    <row r="30" spans="1:19" x14ac:dyDescent="0.25">
      <c r="A30" s="57"/>
      <c r="B30" s="54" t="s">
        <v>1287</v>
      </c>
      <c r="C30" s="99">
        <v>21</v>
      </c>
      <c r="D30" s="99">
        <v>22</v>
      </c>
      <c r="E30" s="99">
        <v>23</v>
      </c>
      <c r="F30" s="99">
        <v>22</v>
      </c>
      <c r="G30" s="99">
        <v>22</v>
      </c>
      <c r="H30" s="99">
        <v>25</v>
      </c>
      <c r="I30" s="99">
        <v>26</v>
      </c>
      <c r="J30" s="99">
        <v>22</v>
      </c>
      <c r="K30" s="99">
        <v>20</v>
      </c>
      <c r="L30" s="99">
        <v>22</v>
      </c>
      <c r="M30" s="157">
        <v>28</v>
      </c>
      <c r="N30" s="210">
        <v>29</v>
      </c>
      <c r="O30" s="283">
        <f>VLOOKUP(B30,'[1]District Growth'!$B$1:$J$2454,5,FALSE)</f>
        <v>25</v>
      </c>
      <c r="P30" s="284">
        <f t="shared" si="0"/>
        <v>-4</v>
      </c>
      <c r="Q30" s="37">
        <f t="shared" si="1"/>
        <v>-0.13793103448275867</v>
      </c>
    </row>
    <row r="31" spans="1:19" x14ac:dyDescent="0.25">
      <c r="A31" s="57" t="s">
        <v>1293</v>
      </c>
      <c r="B31" s="54" t="s">
        <v>628</v>
      </c>
      <c r="C31" s="57">
        <v>9</v>
      </c>
      <c r="D31" s="57">
        <v>8</v>
      </c>
      <c r="E31" s="57">
        <v>7</v>
      </c>
      <c r="F31" s="57">
        <v>5</v>
      </c>
      <c r="G31" s="57">
        <v>6</v>
      </c>
      <c r="H31" s="57">
        <v>7</v>
      </c>
      <c r="I31" s="57">
        <v>7</v>
      </c>
      <c r="J31" s="57">
        <v>7</v>
      </c>
      <c r="K31" s="57">
        <v>7</v>
      </c>
      <c r="L31" s="57">
        <v>8</v>
      </c>
      <c r="M31" s="157">
        <v>7</v>
      </c>
      <c r="N31" s="210">
        <v>7</v>
      </c>
      <c r="O31" s="283">
        <f>VLOOKUP(B31,'[1]District Growth'!$B$1:$J$2454,5,FALSE)</f>
        <v>6</v>
      </c>
      <c r="P31" s="284">
        <f t="shared" si="0"/>
        <v>-1</v>
      </c>
      <c r="Q31" s="37">
        <f t="shared" si="1"/>
        <v>-0.1428571428571429</v>
      </c>
    </row>
    <row r="32" spans="1:19" x14ac:dyDescent="0.25">
      <c r="A32" s="57" t="s">
        <v>1293</v>
      </c>
      <c r="B32" s="54" t="s">
        <v>657</v>
      </c>
      <c r="C32" s="57">
        <v>35</v>
      </c>
      <c r="D32" s="57">
        <v>26</v>
      </c>
      <c r="E32" s="57">
        <v>24</v>
      </c>
      <c r="F32" s="57">
        <v>46</v>
      </c>
      <c r="G32" s="57">
        <v>55</v>
      </c>
      <c r="H32" s="57">
        <v>54</v>
      </c>
      <c r="I32" s="57">
        <v>50</v>
      </c>
      <c r="J32" s="57">
        <v>56</v>
      </c>
      <c r="K32" s="57">
        <v>55</v>
      </c>
      <c r="L32" s="57">
        <v>49</v>
      </c>
      <c r="M32" s="157">
        <v>62</v>
      </c>
      <c r="N32" s="210">
        <v>59</v>
      </c>
      <c r="O32" s="283">
        <f>VLOOKUP(B32,'[1]District Growth'!$B$1:$J$2454,5,FALSE)</f>
        <v>50</v>
      </c>
      <c r="P32" s="284">
        <f t="shared" si="0"/>
        <v>-9</v>
      </c>
      <c r="Q32" s="37">
        <f t="shared" si="1"/>
        <v>-0.15254237288135597</v>
      </c>
    </row>
    <row r="33" spans="1:19" x14ac:dyDescent="0.25">
      <c r="A33" s="57"/>
      <c r="B33" s="54" t="s">
        <v>650</v>
      </c>
      <c r="C33" s="57"/>
      <c r="D33" s="57"/>
      <c r="E33" s="57"/>
      <c r="F33" s="57"/>
      <c r="G33" s="57"/>
      <c r="H33" s="57"/>
      <c r="I33" s="57"/>
      <c r="J33" s="57"/>
      <c r="K33" s="57">
        <v>36</v>
      </c>
      <c r="L33" s="57">
        <v>36</v>
      </c>
      <c r="M33" s="157">
        <v>31</v>
      </c>
      <c r="N33" s="210">
        <v>30</v>
      </c>
      <c r="O33" s="283">
        <f>VLOOKUP(B33,'[1]District Growth'!$B$1:$J$2454,5,FALSE)</f>
        <v>25</v>
      </c>
      <c r="P33" s="284">
        <f t="shared" si="0"/>
        <v>-5</v>
      </c>
      <c r="Q33" s="37">
        <f t="shared" si="1"/>
        <v>-0.16666666666666663</v>
      </c>
      <c r="R33" s="158"/>
      <c r="S33" s="158"/>
    </row>
    <row r="34" spans="1:19" x14ac:dyDescent="0.25">
      <c r="A34" s="57"/>
      <c r="B34" s="54" t="s">
        <v>653</v>
      </c>
      <c r="C34" s="57">
        <v>14</v>
      </c>
      <c r="D34" s="57">
        <v>14</v>
      </c>
      <c r="E34" s="57">
        <v>11</v>
      </c>
      <c r="F34" s="57">
        <v>11</v>
      </c>
      <c r="G34" s="57">
        <v>13</v>
      </c>
      <c r="H34" s="57">
        <v>11</v>
      </c>
      <c r="I34" s="57">
        <v>11</v>
      </c>
      <c r="J34" s="57">
        <v>12</v>
      </c>
      <c r="K34" s="57">
        <v>12</v>
      </c>
      <c r="L34" s="57">
        <v>12</v>
      </c>
      <c r="M34" s="157">
        <v>13</v>
      </c>
      <c r="N34" s="210">
        <v>12</v>
      </c>
      <c r="O34" s="283">
        <f>VLOOKUP(B34,'[1]District Growth'!$B$1:$J$2454,5,FALSE)</f>
        <v>9</v>
      </c>
      <c r="P34" s="284">
        <f t="shared" si="0"/>
        <v>-3</v>
      </c>
      <c r="Q34" s="37">
        <f t="shared" si="1"/>
        <v>-0.25</v>
      </c>
    </row>
    <row r="35" spans="1:19" x14ac:dyDescent="0.25">
      <c r="A35" s="57"/>
      <c r="B35" s="54" t="s">
        <v>624</v>
      </c>
      <c r="C35" s="57">
        <v>10</v>
      </c>
      <c r="D35" s="57">
        <v>10</v>
      </c>
      <c r="E35" s="57">
        <v>7</v>
      </c>
      <c r="F35" s="57">
        <v>6</v>
      </c>
      <c r="G35" s="57">
        <v>7</v>
      </c>
      <c r="H35" s="57">
        <v>8</v>
      </c>
      <c r="I35" s="57">
        <v>12</v>
      </c>
      <c r="J35" s="57">
        <v>8</v>
      </c>
      <c r="K35" s="57">
        <v>8</v>
      </c>
      <c r="L35" s="57">
        <v>11</v>
      </c>
      <c r="M35" s="157">
        <v>6</v>
      </c>
      <c r="N35" s="210">
        <v>3</v>
      </c>
      <c r="O35" s="283">
        <f>VLOOKUP(B35,'[1]District Growth'!$B$1:$J$2454,5,FALSE)</f>
        <v>0</v>
      </c>
      <c r="P35" s="284">
        <f t="shared" si="0"/>
        <v>-3</v>
      </c>
      <c r="Q35" s="37">
        <f t="shared" si="1"/>
        <v>-1</v>
      </c>
    </row>
    <row r="36" spans="1:19" x14ac:dyDescent="0.25">
      <c r="A36" s="57"/>
      <c r="B36" s="33" t="s">
        <v>638</v>
      </c>
      <c r="C36" s="57">
        <v>12</v>
      </c>
      <c r="D36" s="57">
        <v>11</v>
      </c>
      <c r="E36" s="57">
        <v>11</v>
      </c>
      <c r="F36" s="57">
        <v>12</v>
      </c>
      <c r="G36" s="57">
        <v>8</v>
      </c>
      <c r="H36" s="57">
        <v>7</v>
      </c>
      <c r="I36" s="57">
        <v>5</v>
      </c>
      <c r="J36" s="57">
        <v>4</v>
      </c>
      <c r="K36" s="57">
        <v>4</v>
      </c>
      <c r="L36" s="57">
        <v>4</v>
      </c>
      <c r="M36" s="157">
        <v>0</v>
      </c>
      <c r="N36" s="157"/>
      <c r="O36" s="157"/>
      <c r="P36" s="157"/>
      <c r="Q36" s="37"/>
    </row>
    <row r="37" spans="1:19" x14ac:dyDescent="0.25">
      <c r="A37" s="57"/>
      <c r="B37" s="33" t="s">
        <v>639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157">
        <v>0</v>
      </c>
      <c r="N37" s="157"/>
      <c r="O37" s="157"/>
      <c r="P37" s="157"/>
      <c r="Q37" s="37"/>
    </row>
    <row r="38" spans="1:19" x14ac:dyDescent="0.25">
      <c r="A38" s="57"/>
      <c r="B38" s="33" t="s">
        <v>641</v>
      </c>
      <c r="C38" s="57">
        <v>16</v>
      </c>
      <c r="D38" s="57">
        <v>12</v>
      </c>
      <c r="E38" s="57">
        <v>9</v>
      </c>
      <c r="F38" s="57">
        <v>11</v>
      </c>
      <c r="G38" s="57">
        <v>13</v>
      </c>
      <c r="H38" s="57">
        <v>12</v>
      </c>
      <c r="I38" s="57">
        <v>12</v>
      </c>
      <c r="J38" s="57">
        <v>0</v>
      </c>
      <c r="K38" s="57">
        <v>0</v>
      </c>
      <c r="L38" s="57">
        <v>0</v>
      </c>
      <c r="M38" s="157">
        <v>0</v>
      </c>
      <c r="N38" s="157"/>
      <c r="O38" s="157"/>
      <c r="P38" s="157"/>
      <c r="Q38" s="37"/>
    </row>
    <row r="39" spans="1:19" x14ac:dyDescent="0.25">
      <c r="A39" s="57"/>
      <c r="B39" s="33" t="s">
        <v>642</v>
      </c>
      <c r="C39" s="57">
        <v>5</v>
      </c>
      <c r="D39" s="57">
        <v>8</v>
      </c>
      <c r="E39" s="57">
        <v>4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157">
        <v>0</v>
      </c>
      <c r="N39" s="157"/>
      <c r="O39" s="157"/>
      <c r="P39" s="157"/>
      <c r="Q39" s="37"/>
    </row>
    <row r="40" spans="1:19" x14ac:dyDescent="0.25">
      <c r="A40" s="57"/>
      <c r="B40" s="33" t="s">
        <v>643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157">
        <v>0</v>
      </c>
      <c r="N40" s="157"/>
      <c r="O40" s="157"/>
      <c r="P40" s="157"/>
      <c r="Q40" s="37"/>
    </row>
    <row r="41" spans="1:19" x14ac:dyDescent="0.25">
      <c r="A41" s="57"/>
      <c r="B41" s="33" t="s">
        <v>644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157">
        <v>0</v>
      </c>
      <c r="N41" s="157"/>
      <c r="O41" s="157"/>
      <c r="P41" s="157"/>
      <c r="Q41" s="37"/>
    </row>
    <row r="42" spans="1:19" x14ac:dyDescent="0.25">
      <c r="A42" s="57"/>
      <c r="B42" s="33" t="s">
        <v>645</v>
      </c>
      <c r="C42" s="57">
        <v>19</v>
      </c>
      <c r="D42" s="57">
        <v>20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57">
        <v>0</v>
      </c>
      <c r="N42" s="157"/>
      <c r="O42" s="157"/>
      <c r="P42" s="157"/>
      <c r="Q42" s="37"/>
    </row>
    <row r="43" spans="1:19" x14ac:dyDescent="0.25">
      <c r="A43" s="57"/>
      <c r="B43" s="33" t="s">
        <v>646</v>
      </c>
      <c r="C43" s="57">
        <v>15</v>
      </c>
      <c r="D43" s="57">
        <v>11</v>
      </c>
      <c r="E43" s="57">
        <v>12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157">
        <v>0</v>
      </c>
      <c r="N43" s="157"/>
      <c r="O43" s="157"/>
      <c r="P43" s="157"/>
      <c r="Q43" s="37"/>
    </row>
    <row r="44" spans="1:19" x14ac:dyDescent="0.25">
      <c r="A44" s="57"/>
      <c r="B44" s="33" t="s">
        <v>648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157">
        <v>0</v>
      </c>
      <c r="N44" s="157"/>
      <c r="O44" s="157"/>
      <c r="P44" s="157"/>
      <c r="Q44" s="37"/>
    </row>
    <row r="45" spans="1:19" x14ac:dyDescent="0.25">
      <c r="A45" s="57"/>
      <c r="B45" s="33" t="s">
        <v>531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57">
        <v>0</v>
      </c>
      <c r="N45" s="157"/>
      <c r="O45" s="157"/>
      <c r="P45" s="157"/>
      <c r="Q45" s="37"/>
    </row>
    <row r="46" spans="1:19" x14ac:dyDescent="0.25">
      <c r="A46" s="57"/>
      <c r="B46" s="41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157"/>
      <c r="N46" s="157"/>
      <c r="O46" s="157"/>
      <c r="P46" s="157"/>
      <c r="Q46" s="37"/>
    </row>
    <row r="47" spans="1:19" x14ac:dyDescent="0.25">
      <c r="A47" s="57"/>
      <c r="B47" s="39" t="s">
        <v>99</v>
      </c>
      <c r="C47" s="126">
        <f t="shared" ref="C47:P47" si="2">SUM(C3:C45)</f>
        <v>1369</v>
      </c>
      <c r="D47" s="64">
        <f t="shared" si="2"/>
        <v>1375</v>
      </c>
      <c r="E47" s="63">
        <f t="shared" si="2"/>
        <v>1366</v>
      </c>
      <c r="F47" s="63">
        <f t="shared" si="2"/>
        <v>1364</v>
      </c>
      <c r="G47" s="63">
        <f t="shared" si="2"/>
        <v>1306</v>
      </c>
      <c r="H47" s="64">
        <f t="shared" si="2"/>
        <v>1323</v>
      </c>
      <c r="I47" s="64">
        <f t="shared" si="2"/>
        <v>1346</v>
      </c>
      <c r="J47" s="63">
        <f t="shared" si="2"/>
        <v>1294</v>
      </c>
      <c r="K47" s="64">
        <f t="shared" si="2"/>
        <v>1316</v>
      </c>
      <c r="L47" s="64">
        <f t="shared" si="2"/>
        <v>1323</v>
      </c>
      <c r="M47" s="63">
        <f t="shared" si="2"/>
        <v>1306</v>
      </c>
      <c r="N47" s="63">
        <f t="shared" si="2"/>
        <v>1259</v>
      </c>
      <c r="O47" s="63">
        <f t="shared" si="2"/>
        <v>1247</v>
      </c>
      <c r="P47" s="157">
        <f t="shared" si="2"/>
        <v>-12</v>
      </c>
      <c r="Q47" s="37">
        <f>(O47/N47)-1</f>
        <v>-9.5313741064336766E-3</v>
      </c>
    </row>
    <row r="48" spans="1:19" x14ac:dyDescent="0.25">
      <c r="A48" s="57"/>
      <c r="B48" s="27"/>
      <c r="C48" s="57"/>
      <c r="D48" s="57">
        <f t="shared" ref="D48:M48" si="3">SUM(D47-C47)</f>
        <v>6</v>
      </c>
      <c r="E48" s="57">
        <f t="shared" si="3"/>
        <v>-9</v>
      </c>
      <c r="F48" s="57">
        <f t="shared" si="3"/>
        <v>-2</v>
      </c>
      <c r="G48" s="57">
        <f t="shared" si="3"/>
        <v>-58</v>
      </c>
      <c r="H48" s="57">
        <f t="shared" si="3"/>
        <v>17</v>
      </c>
      <c r="I48" s="57">
        <f t="shared" si="3"/>
        <v>23</v>
      </c>
      <c r="J48" s="57">
        <f t="shared" si="3"/>
        <v>-52</v>
      </c>
      <c r="K48" s="57">
        <f t="shared" si="3"/>
        <v>22</v>
      </c>
      <c r="L48" s="57">
        <f t="shared" si="3"/>
        <v>7</v>
      </c>
      <c r="M48" s="157">
        <f t="shared" si="3"/>
        <v>-17</v>
      </c>
      <c r="N48" s="157">
        <f t="shared" ref="N48" si="4">SUM(N47-M47)</f>
        <v>-47</v>
      </c>
      <c r="O48" s="157">
        <f t="shared" ref="O48" si="5">SUM(O47-N47)</f>
        <v>-12</v>
      </c>
      <c r="P48" s="157"/>
      <c r="Q48" s="26"/>
    </row>
    <row r="49" spans="2:19" x14ac:dyDescent="0.25">
      <c r="B49" s="279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7"/>
      <c r="N49" s="167"/>
      <c r="O49" s="167"/>
      <c r="P49" s="167"/>
      <c r="Q49" s="250"/>
      <c r="R49" s="165"/>
      <c r="S49" s="165"/>
    </row>
    <row r="50" spans="2:19" x14ac:dyDescent="0.25">
      <c r="B50" s="223" t="s">
        <v>49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7"/>
      <c r="N50" s="167"/>
      <c r="O50" s="246"/>
      <c r="P50" s="246"/>
      <c r="Q50" s="165"/>
      <c r="R50" s="165"/>
      <c r="S50" s="165"/>
    </row>
    <row r="51" spans="2:19" x14ac:dyDescent="0.25">
      <c r="B51" s="237" t="s">
        <v>1282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7"/>
      <c r="N51" s="167"/>
      <c r="O51" s="167"/>
      <c r="P51" s="167"/>
      <c r="Q51" s="165"/>
      <c r="R51" s="165"/>
      <c r="S51" s="165"/>
    </row>
    <row r="52" spans="2:19" x14ac:dyDescent="0.25">
      <c r="B52" s="238" t="s">
        <v>1283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7"/>
      <c r="N52" s="167"/>
      <c r="O52" s="167"/>
      <c r="P52" s="167"/>
      <c r="Q52" s="165"/>
      <c r="R52" s="165"/>
      <c r="S52" s="165"/>
    </row>
    <row r="53" spans="2:19" x14ac:dyDescent="0.25">
      <c r="B53" s="72" t="s">
        <v>1284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7"/>
      <c r="N53" s="167"/>
      <c r="O53" s="167"/>
      <c r="P53" s="167"/>
      <c r="Q53" s="165"/>
      <c r="R53" s="165"/>
      <c r="S53" s="165"/>
    </row>
    <row r="54" spans="2:19" x14ac:dyDescent="0.25">
      <c r="B54" s="239" t="s">
        <v>1176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7"/>
      <c r="N54" s="167"/>
      <c r="O54" s="167"/>
      <c r="P54" s="167"/>
      <c r="Q54" s="165"/>
      <c r="R54" s="165"/>
      <c r="S54" s="165"/>
    </row>
    <row r="55" spans="2:19" x14ac:dyDescent="0.25">
      <c r="B55" s="240" t="s">
        <v>1267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7"/>
      <c r="N55" s="167"/>
      <c r="O55" s="167"/>
      <c r="P55" s="167"/>
      <c r="Q55" s="165"/>
      <c r="R55" s="165"/>
      <c r="S55" s="165"/>
    </row>
    <row r="56" spans="2:19" x14ac:dyDescent="0.25"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7"/>
      <c r="N56" s="167"/>
      <c r="O56" s="167"/>
      <c r="P56" s="167"/>
      <c r="Q56" s="165"/>
      <c r="R56" s="165"/>
      <c r="S56" s="165"/>
    </row>
    <row r="57" spans="2:19" x14ac:dyDescent="0.25"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7"/>
      <c r="N57" s="167"/>
      <c r="O57" s="167"/>
      <c r="P57" s="167"/>
      <c r="Q57" s="165"/>
      <c r="R57" s="165"/>
      <c r="S57" s="165"/>
    </row>
    <row r="58" spans="2:19" x14ac:dyDescent="0.25"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7"/>
      <c r="N58" s="167"/>
      <c r="O58" s="167"/>
      <c r="P58" s="167"/>
      <c r="Q58" s="165"/>
      <c r="R58" s="165"/>
      <c r="S58" s="165"/>
    </row>
    <row r="59" spans="2:19" x14ac:dyDescent="0.25"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7"/>
      <c r="N59" s="167"/>
      <c r="O59" s="167"/>
      <c r="P59" s="167"/>
      <c r="Q59" s="165"/>
      <c r="R59" s="165"/>
      <c r="S59" s="165"/>
    </row>
    <row r="60" spans="2:19" x14ac:dyDescent="0.25"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7"/>
      <c r="N60" s="167"/>
      <c r="O60" s="167"/>
      <c r="P60" s="167"/>
      <c r="Q60" s="165"/>
      <c r="R60" s="165"/>
      <c r="S60" s="165"/>
    </row>
    <row r="61" spans="2:19" x14ac:dyDescent="0.25"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7"/>
      <c r="N61" s="167"/>
      <c r="O61" s="167"/>
      <c r="P61" s="167"/>
      <c r="Q61" s="165"/>
      <c r="R61" s="165"/>
      <c r="S61" s="165"/>
    </row>
    <row r="62" spans="2:19" x14ac:dyDescent="0.25"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7"/>
      <c r="N62" s="167"/>
      <c r="O62" s="167"/>
      <c r="P62" s="167"/>
      <c r="Q62" s="165"/>
      <c r="R62" s="165"/>
      <c r="S62" s="165"/>
    </row>
    <row r="63" spans="2:19" x14ac:dyDescent="0.25"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7"/>
      <c r="N63" s="167"/>
      <c r="O63" s="167"/>
      <c r="P63" s="167"/>
      <c r="Q63" s="165"/>
      <c r="R63" s="165"/>
      <c r="S63" s="165"/>
    </row>
  </sheetData>
  <sortState ref="B3:Q35">
    <sortCondition descending="1" ref="Q3:Q35"/>
  </sortState>
  <pageMargins left="0.2" right="0.2" top="0.25" bottom="0.25" header="0.3" footer="0.3"/>
  <pageSetup scale="7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01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6.5703125" style="59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5" width="10.5703125" style="59" customWidth="1"/>
    <col min="16" max="16" width="10.5703125" style="209" customWidth="1"/>
    <col min="17" max="17" width="9.140625" style="129"/>
    <col min="18" max="16384" width="9.140625" style="59"/>
  </cols>
  <sheetData>
    <row r="1" spans="1:17" x14ac:dyDescent="0.25">
      <c r="B1" s="159" t="s">
        <v>662</v>
      </c>
      <c r="C1" s="8"/>
      <c r="D1" s="8"/>
      <c r="E1" s="8"/>
      <c r="F1" s="8"/>
      <c r="G1" s="8"/>
      <c r="H1" s="8"/>
      <c r="I1" s="8"/>
      <c r="J1" s="8"/>
      <c r="K1" s="8"/>
      <c r="L1" s="8"/>
      <c r="M1" s="34"/>
      <c r="N1" s="34"/>
      <c r="O1" s="6"/>
      <c r="P1" s="230"/>
      <c r="Q1" s="36"/>
    </row>
    <row r="2" spans="1:17" ht="45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2" t="s">
        <v>42</v>
      </c>
    </row>
    <row r="3" spans="1:17" x14ac:dyDescent="0.25">
      <c r="A3" s="57"/>
      <c r="B3" s="53" t="s">
        <v>675</v>
      </c>
      <c r="C3" s="57">
        <v>17</v>
      </c>
      <c r="D3" s="57">
        <v>19</v>
      </c>
      <c r="E3" s="57">
        <v>17</v>
      </c>
      <c r="F3" s="57">
        <v>19</v>
      </c>
      <c r="G3" s="57">
        <v>23</v>
      </c>
      <c r="H3" s="57">
        <v>23</v>
      </c>
      <c r="I3" s="57">
        <v>21</v>
      </c>
      <c r="J3" s="57">
        <v>19</v>
      </c>
      <c r="K3" s="57">
        <v>18</v>
      </c>
      <c r="L3" s="57">
        <v>20</v>
      </c>
      <c r="M3" s="57">
        <v>17</v>
      </c>
      <c r="N3" s="57">
        <v>16</v>
      </c>
      <c r="O3" s="105">
        <f>VLOOKUP(B3,'[1]District Growth'!$B$1:$J$2454,5,FALSE)</f>
        <v>23</v>
      </c>
      <c r="P3" s="285">
        <f t="shared" ref="P3:P34" si="0">O3-N3</f>
        <v>7</v>
      </c>
      <c r="Q3" s="37">
        <f t="shared" ref="Q3:Q34" si="1">(O3/N3)-1</f>
        <v>0.4375</v>
      </c>
    </row>
    <row r="4" spans="1:17" x14ac:dyDescent="0.25">
      <c r="A4" s="57"/>
      <c r="B4" s="53" t="s">
        <v>705</v>
      </c>
      <c r="C4" s="57">
        <v>30</v>
      </c>
      <c r="D4" s="57">
        <v>26</v>
      </c>
      <c r="E4" s="57">
        <v>23</v>
      </c>
      <c r="F4" s="57">
        <v>21</v>
      </c>
      <c r="G4" s="57">
        <v>18</v>
      </c>
      <c r="H4" s="57">
        <v>19</v>
      </c>
      <c r="I4" s="57">
        <v>21</v>
      </c>
      <c r="J4" s="57">
        <v>19</v>
      </c>
      <c r="K4" s="57">
        <v>17</v>
      </c>
      <c r="L4" s="57">
        <v>17</v>
      </c>
      <c r="M4" s="57">
        <v>18</v>
      </c>
      <c r="N4" s="57">
        <v>9</v>
      </c>
      <c r="O4" s="105">
        <f>VLOOKUP(B4,'[1]District Growth'!$B$1:$J$2454,5,FALSE)</f>
        <v>12</v>
      </c>
      <c r="P4" s="285">
        <f t="shared" si="0"/>
        <v>3</v>
      </c>
      <c r="Q4" s="37">
        <f t="shared" si="1"/>
        <v>0.33333333333333326</v>
      </c>
    </row>
    <row r="5" spans="1:17" x14ac:dyDescent="0.25">
      <c r="A5" s="57"/>
      <c r="B5" s="53" t="s">
        <v>728</v>
      </c>
      <c r="C5" s="57">
        <v>30</v>
      </c>
      <c r="D5" s="57">
        <v>42</v>
      </c>
      <c r="E5" s="57">
        <v>48</v>
      </c>
      <c r="F5" s="57">
        <v>46</v>
      </c>
      <c r="G5" s="57">
        <v>52</v>
      </c>
      <c r="H5" s="57">
        <v>47</v>
      </c>
      <c r="I5" s="57">
        <v>48</v>
      </c>
      <c r="J5" s="57">
        <v>46</v>
      </c>
      <c r="K5" s="57">
        <v>44</v>
      </c>
      <c r="L5" s="57">
        <v>41</v>
      </c>
      <c r="M5" s="57">
        <v>35</v>
      </c>
      <c r="N5" s="57">
        <v>40</v>
      </c>
      <c r="O5" s="88">
        <v>53</v>
      </c>
      <c r="P5" s="285">
        <f t="shared" si="0"/>
        <v>13</v>
      </c>
      <c r="Q5" s="37">
        <f t="shared" si="1"/>
        <v>0.32499999999999996</v>
      </c>
    </row>
    <row r="6" spans="1:17" x14ac:dyDescent="0.25">
      <c r="A6" s="57"/>
      <c r="B6" s="53" t="s">
        <v>699</v>
      </c>
      <c r="C6" s="57">
        <v>13</v>
      </c>
      <c r="D6" s="57">
        <v>14</v>
      </c>
      <c r="E6" s="57">
        <v>15</v>
      </c>
      <c r="F6" s="57">
        <v>10</v>
      </c>
      <c r="G6" s="57">
        <v>14</v>
      </c>
      <c r="H6" s="57">
        <v>11</v>
      </c>
      <c r="I6" s="57">
        <v>13</v>
      </c>
      <c r="J6" s="57">
        <v>11</v>
      </c>
      <c r="K6" s="57">
        <v>29</v>
      </c>
      <c r="L6" s="57">
        <v>19</v>
      </c>
      <c r="M6" s="57">
        <v>14</v>
      </c>
      <c r="N6" s="57">
        <v>19</v>
      </c>
      <c r="O6" s="105">
        <f>VLOOKUP(B6,'[1]District Growth'!$B$1:$J$2454,5,FALSE)</f>
        <v>24</v>
      </c>
      <c r="P6" s="285">
        <f t="shared" si="0"/>
        <v>5</v>
      </c>
      <c r="Q6" s="37">
        <f t="shared" si="1"/>
        <v>0.26315789473684204</v>
      </c>
    </row>
    <row r="7" spans="1:17" x14ac:dyDescent="0.25">
      <c r="A7" s="57"/>
      <c r="B7" s="53" t="s">
        <v>723</v>
      </c>
      <c r="C7" s="57">
        <v>48</v>
      </c>
      <c r="D7" s="57">
        <v>40</v>
      </c>
      <c r="E7" s="57">
        <v>33</v>
      </c>
      <c r="F7" s="57">
        <v>42</v>
      </c>
      <c r="G7" s="57">
        <v>42</v>
      </c>
      <c r="H7" s="57">
        <v>41</v>
      </c>
      <c r="I7" s="57">
        <v>46</v>
      </c>
      <c r="J7" s="57">
        <v>43</v>
      </c>
      <c r="K7" s="57">
        <v>45</v>
      </c>
      <c r="L7" s="57">
        <v>43</v>
      </c>
      <c r="M7" s="57">
        <v>44</v>
      </c>
      <c r="N7" s="57">
        <v>36</v>
      </c>
      <c r="O7" s="105">
        <f>VLOOKUP(B7,'[1]District Growth'!$B$1:$J$2454,5,FALSE)</f>
        <v>45</v>
      </c>
      <c r="P7" s="285">
        <f t="shared" si="0"/>
        <v>9</v>
      </c>
      <c r="Q7" s="37">
        <f t="shared" si="1"/>
        <v>0.25</v>
      </c>
    </row>
    <row r="8" spans="1:17" x14ac:dyDescent="0.25">
      <c r="A8" s="57"/>
      <c r="B8" s="53" t="s">
        <v>663</v>
      </c>
      <c r="C8" s="57">
        <v>13</v>
      </c>
      <c r="D8" s="57">
        <v>12</v>
      </c>
      <c r="E8" s="57">
        <v>15</v>
      </c>
      <c r="F8" s="57">
        <v>14</v>
      </c>
      <c r="G8" s="57">
        <v>15</v>
      </c>
      <c r="H8" s="57">
        <v>16</v>
      </c>
      <c r="I8" s="57">
        <v>14</v>
      </c>
      <c r="J8" s="57">
        <v>13</v>
      </c>
      <c r="K8" s="57">
        <v>15</v>
      </c>
      <c r="L8" s="57">
        <v>20</v>
      </c>
      <c r="M8" s="57">
        <v>24</v>
      </c>
      <c r="N8" s="57">
        <v>24</v>
      </c>
      <c r="O8" s="105">
        <f>VLOOKUP(B8,'[1]District Growth'!$B$1:$J$2454,5,FALSE)</f>
        <v>30</v>
      </c>
      <c r="P8" s="285">
        <f t="shared" si="0"/>
        <v>6</v>
      </c>
      <c r="Q8" s="37">
        <f t="shared" si="1"/>
        <v>0.25</v>
      </c>
    </row>
    <row r="9" spans="1:17" x14ac:dyDescent="0.25">
      <c r="A9" s="57"/>
      <c r="B9" s="53" t="s">
        <v>736</v>
      </c>
      <c r="C9" s="57">
        <v>22</v>
      </c>
      <c r="D9" s="57">
        <v>29</v>
      </c>
      <c r="E9" s="57">
        <v>27</v>
      </c>
      <c r="F9" s="57">
        <v>24</v>
      </c>
      <c r="G9" s="57">
        <v>17</v>
      </c>
      <c r="H9" s="57">
        <v>15</v>
      </c>
      <c r="I9" s="57">
        <v>16</v>
      </c>
      <c r="J9" s="57">
        <v>23</v>
      </c>
      <c r="K9" s="57">
        <v>22</v>
      </c>
      <c r="L9" s="57">
        <v>18</v>
      </c>
      <c r="M9" s="57">
        <v>17</v>
      </c>
      <c r="N9" s="57">
        <v>20</v>
      </c>
      <c r="O9" s="105">
        <f>VLOOKUP(B9,'[1]District Growth'!$B$1:$J$2454,5,FALSE)</f>
        <v>25</v>
      </c>
      <c r="P9" s="285">
        <f t="shared" si="0"/>
        <v>5</v>
      </c>
      <c r="Q9" s="37">
        <f t="shared" si="1"/>
        <v>0.25</v>
      </c>
    </row>
    <row r="10" spans="1:17" x14ac:dyDescent="0.25">
      <c r="A10" s="57"/>
      <c r="B10" s="53" t="s">
        <v>694</v>
      </c>
      <c r="C10" s="57"/>
      <c r="D10" s="57"/>
      <c r="E10" s="57"/>
      <c r="F10" s="57"/>
      <c r="G10" s="57"/>
      <c r="H10" s="57"/>
      <c r="I10" s="57"/>
      <c r="J10" s="57"/>
      <c r="K10" s="57"/>
      <c r="L10" s="57">
        <v>20</v>
      </c>
      <c r="M10" s="57">
        <v>16</v>
      </c>
      <c r="N10" s="57">
        <v>16</v>
      </c>
      <c r="O10" s="105">
        <f>VLOOKUP(B10,'[1]District Growth'!$B$1:$J$2454,5,FALSE)</f>
        <v>20</v>
      </c>
      <c r="P10" s="285">
        <f t="shared" si="0"/>
        <v>4</v>
      </c>
      <c r="Q10" s="37">
        <f t="shared" si="1"/>
        <v>0.25</v>
      </c>
    </row>
    <row r="11" spans="1:17" x14ac:dyDescent="0.25">
      <c r="A11" s="57"/>
      <c r="B11" s="53" t="s">
        <v>738</v>
      </c>
      <c r="C11" s="57">
        <v>47</v>
      </c>
      <c r="D11" s="57">
        <v>47</v>
      </c>
      <c r="E11" s="57">
        <v>47</v>
      </c>
      <c r="F11" s="57">
        <v>44</v>
      </c>
      <c r="G11" s="57">
        <v>46</v>
      </c>
      <c r="H11" s="57">
        <v>51</v>
      </c>
      <c r="I11" s="57">
        <v>52</v>
      </c>
      <c r="J11" s="57">
        <v>66</v>
      </c>
      <c r="K11" s="57">
        <v>68</v>
      </c>
      <c r="L11" s="57">
        <v>47</v>
      </c>
      <c r="M11" s="57">
        <v>42</v>
      </c>
      <c r="N11" s="57">
        <v>38</v>
      </c>
      <c r="O11" s="105">
        <f>VLOOKUP(B11,'[1]District Growth'!$B$1:$J$2454,5,FALSE)</f>
        <v>46</v>
      </c>
      <c r="P11" s="285">
        <f t="shared" si="0"/>
        <v>8</v>
      </c>
      <c r="Q11" s="37">
        <f t="shared" si="1"/>
        <v>0.21052631578947367</v>
      </c>
    </row>
    <row r="12" spans="1:17" x14ac:dyDescent="0.25">
      <c r="A12" s="57"/>
      <c r="B12" s="53" t="s">
        <v>687</v>
      </c>
      <c r="C12" s="57">
        <v>22</v>
      </c>
      <c r="D12" s="57">
        <v>24</v>
      </c>
      <c r="E12" s="57">
        <v>18</v>
      </c>
      <c r="F12" s="57">
        <v>21</v>
      </c>
      <c r="G12" s="57">
        <v>23</v>
      </c>
      <c r="H12" s="57">
        <v>21</v>
      </c>
      <c r="I12" s="57">
        <v>16</v>
      </c>
      <c r="J12" s="57">
        <v>17</v>
      </c>
      <c r="K12" s="57">
        <v>18</v>
      </c>
      <c r="L12" s="57">
        <v>19</v>
      </c>
      <c r="M12" s="57">
        <v>21</v>
      </c>
      <c r="N12" s="57">
        <v>15</v>
      </c>
      <c r="O12" s="105">
        <f>VLOOKUP(B12,'[1]District Growth'!$B$1:$J$2454,5,FALSE)</f>
        <v>18</v>
      </c>
      <c r="P12" s="285">
        <f t="shared" si="0"/>
        <v>3</v>
      </c>
      <c r="Q12" s="37">
        <f t="shared" si="1"/>
        <v>0.19999999999999996</v>
      </c>
    </row>
    <row r="13" spans="1:17" x14ac:dyDescent="0.25">
      <c r="A13" s="57"/>
      <c r="B13" s="53" t="s">
        <v>676</v>
      </c>
      <c r="C13" s="57">
        <v>14</v>
      </c>
      <c r="D13" s="57">
        <v>11</v>
      </c>
      <c r="E13" s="57">
        <v>10</v>
      </c>
      <c r="F13" s="57">
        <v>11</v>
      </c>
      <c r="G13" s="57">
        <v>13</v>
      </c>
      <c r="H13" s="57">
        <v>13</v>
      </c>
      <c r="I13" s="57">
        <v>10</v>
      </c>
      <c r="J13" s="57">
        <v>11</v>
      </c>
      <c r="K13" s="57">
        <v>9</v>
      </c>
      <c r="L13" s="57">
        <v>10</v>
      </c>
      <c r="M13" s="57">
        <v>12</v>
      </c>
      <c r="N13" s="57">
        <v>12</v>
      </c>
      <c r="O13" s="105">
        <f>VLOOKUP(B13,'[1]District Growth'!$B$1:$J$2454,5,FALSE)</f>
        <v>14</v>
      </c>
      <c r="P13" s="285">
        <f t="shared" si="0"/>
        <v>2</v>
      </c>
      <c r="Q13" s="37">
        <f t="shared" si="1"/>
        <v>0.16666666666666674</v>
      </c>
    </row>
    <row r="14" spans="1:17" x14ac:dyDescent="0.25">
      <c r="A14" s="57"/>
      <c r="B14" s="53" t="s">
        <v>739</v>
      </c>
      <c r="C14" s="57">
        <v>10</v>
      </c>
      <c r="D14" s="57">
        <v>12</v>
      </c>
      <c r="E14" s="57">
        <v>11</v>
      </c>
      <c r="F14" s="57">
        <v>9</v>
      </c>
      <c r="G14" s="57">
        <v>8</v>
      </c>
      <c r="H14" s="57">
        <v>10</v>
      </c>
      <c r="I14" s="57">
        <v>16</v>
      </c>
      <c r="J14" s="57">
        <v>18</v>
      </c>
      <c r="K14" s="57">
        <v>17</v>
      </c>
      <c r="L14" s="57">
        <v>8</v>
      </c>
      <c r="M14" s="57">
        <v>7</v>
      </c>
      <c r="N14" s="57">
        <v>13</v>
      </c>
      <c r="O14" s="105">
        <f>VLOOKUP(B14,'[1]District Growth'!$B$1:$J$2454,5,FALSE)</f>
        <v>15</v>
      </c>
      <c r="P14" s="285">
        <f t="shared" si="0"/>
        <v>2</v>
      </c>
      <c r="Q14" s="37">
        <f t="shared" si="1"/>
        <v>0.15384615384615374</v>
      </c>
    </row>
    <row r="15" spans="1:17" x14ac:dyDescent="0.25">
      <c r="A15" s="57"/>
      <c r="B15" s="53" t="s">
        <v>665</v>
      </c>
      <c r="C15" s="57">
        <v>8</v>
      </c>
      <c r="D15" s="57">
        <v>10</v>
      </c>
      <c r="E15" s="57">
        <v>11</v>
      </c>
      <c r="F15" s="57">
        <v>10</v>
      </c>
      <c r="G15" s="57">
        <v>14</v>
      </c>
      <c r="H15" s="57">
        <v>12</v>
      </c>
      <c r="I15" s="57">
        <v>10</v>
      </c>
      <c r="J15" s="57">
        <v>11</v>
      </c>
      <c r="K15" s="57">
        <v>11</v>
      </c>
      <c r="L15" s="57">
        <v>14</v>
      </c>
      <c r="M15" s="57">
        <v>16</v>
      </c>
      <c r="N15" s="57">
        <v>14</v>
      </c>
      <c r="O15" s="105">
        <f>VLOOKUP(B15,'[1]District Growth'!$B$1:$J$2454,5,FALSE)</f>
        <v>16</v>
      </c>
      <c r="P15" s="285">
        <f t="shared" si="0"/>
        <v>2</v>
      </c>
      <c r="Q15" s="37">
        <f t="shared" si="1"/>
        <v>0.14285714285714279</v>
      </c>
    </row>
    <row r="16" spans="1:17" x14ac:dyDescent="0.25">
      <c r="A16" s="57"/>
      <c r="B16" s="53" t="s">
        <v>709</v>
      </c>
      <c r="C16" s="57">
        <v>23</v>
      </c>
      <c r="D16" s="57">
        <v>21</v>
      </c>
      <c r="E16" s="57">
        <v>20</v>
      </c>
      <c r="F16" s="57">
        <v>18</v>
      </c>
      <c r="G16" s="57">
        <v>18</v>
      </c>
      <c r="H16" s="57">
        <v>20</v>
      </c>
      <c r="I16" s="57">
        <v>18</v>
      </c>
      <c r="J16" s="57">
        <v>13</v>
      </c>
      <c r="K16" s="57">
        <v>16</v>
      </c>
      <c r="L16" s="57">
        <v>16</v>
      </c>
      <c r="M16" s="57">
        <v>17</v>
      </c>
      <c r="N16" s="57">
        <v>19</v>
      </c>
      <c r="O16" s="105">
        <f>VLOOKUP(B16,'[1]District Growth'!$B$1:$J$2454,5,FALSE)</f>
        <v>21</v>
      </c>
      <c r="P16" s="285">
        <f t="shared" si="0"/>
        <v>2</v>
      </c>
      <c r="Q16" s="37">
        <f t="shared" si="1"/>
        <v>0.10526315789473695</v>
      </c>
    </row>
    <row r="17" spans="1:17" x14ac:dyDescent="0.25">
      <c r="A17" s="57"/>
      <c r="B17" s="53" t="s">
        <v>686</v>
      </c>
      <c r="C17" s="57">
        <v>39</v>
      </c>
      <c r="D17" s="57">
        <v>49</v>
      </c>
      <c r="E17" s="57">
        <v>57</v>
      </c>
      <c r="F17" s="57">
        <v>61</v>
      </c>
      <c r="G17" s="57">
        <v>61</v>
      </c>
      <c r="H17" s="57">
        <v>64</v>
      </c>
      <c r="I17" s="57">
        <v>60</v>
      </c>
      <c r="J17" s="57">
        <v>59</v>
      </c>
      <c r="K17" s="57">
        <v>68</v>
      </c>
      <c r="L17" s="57">
        <v>72</v>
      </c>
      <c r="M17" s="57">
        <v>69</v>
      </c>
      <c r="N17" s="57">
        <v>68</v>
      </c>
      <c r="O17" s="105">
        <f>VLOOKUP(B17,'[1]District Growth'!$B$1:$J$2454,5,FALSE)</f>
        <v>75</v>
      </c>
      <c r="P17" s="285">
        <f t="shared" si="0"/>
        <v>7</v>
      </c>
      <c r="Q17" s="37">
        <f t="shared" si="1"/>
        <v>0.10294117647058831</v>
      </c>
    </row>
    <row r="18" spans="1:17" x14ac:dyDescent="0.25">
      <c r="A18" s="57"/>
      <c r="B18" s="53" t="s">
        <v>730</v>
      </c>
      <c r="C18" s="57">
        <v>52</v>
      </c>
      <c r="D18" s="57">
        <v>51</v>
      </c>
      <c r="E18" s="57">
        <v>48</v>
      </c>
      <c r="F18" s="57">
        <v>44</v>
      </c>
      <c r="G18" s="57">
        <v>42</v>
      </c>
      <c r="H18" s="57">
        <v>41</v>
      </c>
      <c r="I18" s="57">
        <v>38</v>
      </c>
      <c r="J18" s="57">
        <v>36</v>
      </c>
      <c r="K18" s="57">
        <v>31</v>
      </c>
      <c r="L18" s="57">
        <v>28</v>
      </c>
      <c r="M18" s="57">
        <v>29</v>
      </c>
      <c r="N18" s="57">
        <v>20</v>
      </c>
      <c r="O18" s="105">
        <f>VLOOKUP(B18,'[1]District Growth'!$B$1:$J$2454,5,FALSE)</f>
        <v>22</v>
      </c>
      <c r="P18" s="285">
        <f t="shared" si="0"/>
        <v>2</v>
      </c>
      <c r="Q18" s="37">
        <f t="shared" si="1"/>
        <v>0.10000000000000009</v>
      </c>
    </row>
    <row r="19" spans="1:17" x14ac:dyDescent="0.25">
      <c r="A19" s="57"/>
      <c r="B19" s="53" t="s">
        <v>1260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>
        <v>95</v>
      </c>
      <c r="N19" s="57">
        <v>101</v>
      </c>
      <c r="O19" s="105">
        <f>VLOOKUP(B19,'[1]District Growth'!$B$1:$J$2454,5,FALSE)</f>
        <v>109</v>
      </c>
      <c r="P19" s="285">
        <f t="shared" si="0"/>
        <v>8</v>
      </c>
      <c r="Q19" s="37">
        <f t="shared" si="1"/>
        <v>7.9207920792079278E-2</v>
      </c>
    </row>
    <row r="20" spans="1:17" x14ac:dyDescent="0.25">
      <c r="A20" s="57"/>
      <c r="B20" s="53" t="s">
        <v>724</v>
      </c>
      <c r="C20" s="57">
        <v>81</v>
      </c>
      <c r="D20" s="57">
        <v>76</v>
      </c>
      <c r="E20" s="57">
        <v>71</v>
      </c>
      <c r="F20" s="57">
        <v>78</v>
      </c>
      <c r="G20" s="57">
        <v>72</v>
      </c>
      <c r="H20" s="57">
        <v>64</v>
      </c>
      <c r="I20" s="57">
        <v>60</v>
      </c>
      <c r="J20" s="57">
        <v>59</v>
      </c>
      <c r="K20" s="57">
        <v>62</v>
      </c>
      <c r="L20" s="57">
        <v>59</v>
      </c>
      <c r="M20" s="57">
        <v>54</v>
      </c>
      <c r="N20" s="57">
        <v>45</v>
      </c>
      <c r="O20" s="105">
        <f>VLOOKUP(B20,'[1]District Growth'!$B$1:$J$2454,5,FALSE)</f>
        <v>48</v>
      </c>
      <c r="P20" s="285">
        <f t="shared" si="0"/>
        <v>3</v>
      </c>
      <c r="Q20" s="37">
        <f t="shared" si="1"/>
        <v>6.6666666666666652E-2</v>
      </c>
    </row>
    <row r="21" spans="1:17" x14ac:dyDescent="0.25">
      <c r="A21" s="57"/>
      <c r="B21" s="53" t="s">
        <v>725</v>
      </c>
      <c r="C21" s="57">
        <v>23</v>
      </c>
      <c r="D21" s="57">
        <v>21</v>
      </c>
      <c r="E21" s="57">
        <v>24</v>
      </c>
      <c r="F21" s="57">
        <v>22</v>
      </c>
      <c r="G21" s="57">
        <v>22</v>
      </c>
      <c r="H21" s="57">
        <v>23</v>
      </c>
      <c r="I21" s="57">
        <v>30</v>
      </c>
      <c r="J21" s="57">
        <v>23</v>
      </c>
      <c r="K21" s="57">
        <v>20</v>
      </c>
      <c r="L21" s="57">
        <v>19</v>
      </c>
      <c r="M21" s="57">
        <v>15</v>
      </c>
      <c r="N21" s="57">
        <v>15</v>
      </c>
      <c r="O21" s="105">
        <f>VLOOKUP(B21,'[1]District Growth'!$B$1:$J$2454,5,FALSE)</f>
        <v>16</v>
      </c>
      <c r="P21" s="285">
        <f t="shared" si="0"/>
        <v>1</v>
      </c>
      <c r="Q21" s="37">
        <f t="shared" si="1"/>
        <v>6.6666666666666652E-2</v>
      </c>
    </row>
    <row r="22" spans="1:17" x14ac:dyDescent="0.25">
      <c r="A22" s="57"/>
      <c r="B22" s="53" t="s">
        <v>729</v>
      </c>
      <c r="C22" s="57">
        <v>25</v>
      </c>
      <c r="D22" s="57">
        <v>29</v>
      </c>
      <c r="E22" s="57">
        <v>28</v>
      </c>
      <c r="F22" s="57">
        <v>24</v>
      </c>
      <c r="G22" s="57">
        <v>24</v>
      </c>
      <c r="H22" s="57">
        <v>29</v>
      </c>
      <c r="I22" s="57">
        <v>29</v>
      </c>
      <c r="J22" s="57">
        <v>32</v>
      </c>
      <c r="K22" s="57">
        <v>33</v>
      </c>
      <c r="L22" s="57">
        <v>30</v>
      </c>
      <c r="M22" s="57">
        <v>26</v>
      </c>
      <c r="N22" s="57">
        <v>32</v>
      </c>
      <c r="O22" s="105">
        <f>VLOOKUP(B22,'[1]District Growth'!$B$1:$J$2454,5,FALSE)</f>
        <v>34</v>
      </c>
      <c r="P22" s="285">
        <f t="shared" si="0"/>
        <v>2</v>
      </c>
      <c r="Q22" s="37">
        <f t="shared" si="1"/>
        <v>6.25E-2</v>
      </c>
    </row>
    <row r="23" spans="1:17" x14ac:dyDescent="0.25">
      <c r="A23" s="57"/>
      <c r="B23" s="53" t="s">
        <v>708</v>
      </c>
      <c r="C23" s="57"/>
      <c r="D23" s="57"/>
      <c r="E23" s="57"/>
      <c r="F23" s="57">
        <v>30</v>
      </c>
      <c r="G23" s="57">
        <v>28</v>
      </c>
      <c r="H23" s="57">
        <v>26</v>
      </c>
      <c r="I23" s="57">
        <v>26</v>
      </c>
      <c r="J23" s="57">
        <v>22</v>
      </c>
      <c r="K23" s="57">
        <v>20</v>
      </c>
      <c r="L23" s="57">
        <v>20</v>
      </c>
      <c r="M23" s="57">
        <v>20</v>
      </c>
      <c r="N23" s="57">
        <v>20</v>
      </c>
      <c r="O23" s="105">
        <f>VLOOKUP(B23,'[1]District Growth'!$B$1:$J$2454,5,FALSE)</f>
        <v>21</v>
      </c>
      <c r="P23" s="285">
        <f t="shared" si="0"/>
        <v>1</v>
      </c>
      <c r="Q23" s="37">
        <f t="shared" si="1"/>
        <v>5.0000000000000044E-2</v>
      </c>
    </row>
    <row r="24" spans="1:17" x14ac:dyDescent="0.25">
      <c r="A24" s="57"/>
      <c r="B24" s="53" t="s">
        <v>619</v>
      </c>
      <c r="C24" s="57">
        <v>102</v>
      </c>
      <c r="D24" s="57">
        <v>107</v>
      </c>
      <c r="E24" s="57">
        <v>110</v>
      </c>
      <c r="F24" s="57">
        <v>115</v>
      </c>
      <c r="G24" s="57">
        <v>112</v>
      </c>
      <c r="H24" s="57">
        <v>107</v>
      </c>
      <c r="I24" s="57">
        <v>98</v>
      </c>
      <c r="J24" s="57">
        <v>80</v>
      </c>
      <c r="K24" s="57">
        <v>79</v>
      </c>
      <c r="L24" s="57">
        <v>87</v>
      </c>
      <c r="M24" s="57">
        <v>86</v>
      </c>
      <c r="N24" s="57">
        <v>80</v>
      </c>
      <c r="O24" s="88">
        <v>84</v>
      </c>
      <c r="P24" s="285">
        <f t="shared" si="0"/>
        <v>4</v>
      </c>
      <c r="Q24" s="37">
        <f t="shared" si="1"/>
        <v>5.0000000000000044E-2</v>
      </c>
    </row>
    <row r="25" spans="1:17" x14ac:dyDescent="0.25">
      <c r="A25" s="57"/>
      <c r="B25" s="53" t="s">
        <v>719</v>
      </c>
      <c r="C25" s="57">
        <v>88</v>
      </c>
      <c r="D25" s="57">
        <v>93</v>
      </c>
      <c r="E25" s="57">
        <v>93</v>
      </c>
      <c r="F25" s="57">
        <v>90</v>
      </c>
      <c r="G25" s="57">
        <v>84</v>
      </c>
      <c r="H25" s="57">
        <v>81</v>
      </c>
      <c r="I25" s="57">
        <v>81</v>
      </c>
      <c r="J25" s="57">
        <v>79</v>
      </c>
      <c r="K25" s="57">
        <v>81</v>
      </c>
      <c r="L25" s="57">
        <v>81</v>
      </c>
      <c r="M25" s="57">
        <v>76</v>
      </c>
      <c r="N25" s="57">
        <v>79</v>
      </c>
      <c r="O25" s="105">
        <f>VLOOKUP(B25,'[1]District Growth'!$B$1:$J$2454,5,FALSE)</f>
        <v>82</v>
      </c>
      <c r="P25" s="285">
        <f t="shared" si="0"/>
        <v>3</v>
      </c>
      <c r="Q25" s="37">
        <f t="shared" si="1"/>
        <v>3.7974683544303778E-2</v>
      </c>
    </row>
    <row r="26" spans="1:17" x14ac:dyDescent="0.25">
      <c r="A26" s="57"/>
      <c r="B26" s="53" t="s">
        <v>678</v>
      </c>
      <c r="C26" s="57">
        <v>33</v>
      </c>
      <c r="D26" s="57">
        <v>30</v>
      </c>
      <c r="E26" s="57">
        <v>29</v>
      </c>
      <c r="F26" s="57">
        <v>33</v>
      </c>
      <c r="G26" s="57">
        <v>32</v>
      </c>
      <c r="H26" s="57">
        <v>28</v>
      </c>
      <c r="I26" s="57">
        <v>31</v>
      </c>
      <c r="J26" s="57">
        <v>30</v>
      </c>
      <c r="K26" s="57">
        <v>28</v>
      </c>
      <c r="L26" s="57">
        <v>31</v>
      </c>
      <c r="M26" s="57">
        <v>28</v>
      </c>
      <c r="N26" s="57">
        <v>30</v>
      </c>
      <c r="O26" s="105">
        <f>VLOOKUP(B26,'[1]District Growth'!$B$1:$J$2454,5,FALSE)</f>
        <v>31</v>
      </c>
      <c r="P26" s="285">
        <f t="shared" si="0"/>
        <v>1</v>
      </c>
      <c r="Q26" s="37">
        <f t="shared" si="1"/>
        <v>3.3333333333333437E-2</v>
      </c>
    </row>
    <row r="27" spans="1:17" x14ac:dyDescent="0.25">
      <c r="A27" s="57"/>
      <c r="B27" s="53" t="s">
        <v>691</v>
      </c>
      <c r="C27" s="57">
        <v>32</v>
      </c>
      <c r="D27" s="57">
        <v>42</v>
      </c>
      <c r="E27" s="57">
        <v>52</v>
      </c>
      <c r="F27" s="57">
        <v>44</v>
      </c>
      <c r="G27" s="57">
        <v>42</v>
      </c>
      <c r="H27" s="57">
        <v>38</v>
      </c>
      <c r="I27" s="57">
        <v>33</v>
      </c>
      <c r="J27" s="57">
        <v>30</v>
      </c>
      <c r="K27" s="57">
        <v>30</v>
      </c>
      <c r="L27" s="57">
        <v>31</v>
      </c>
      <c r="M27" s="57">
        <v>33</v>
      </c>
      <c r="N27" s="57">
        <v>33</v>
      </c>
      <c r="O27" s="105">
        <f>VLOOKUP(B27,'[1]District Growth'!$B$1:$J$2454,5,FALSE)</f>
        <v>34</v>
      </c>
      <c r="P27" s="285">
        <f t="shared" si="0"/>
        <v>1</v>
      </c>
      <c r="Q27" s="37">
        <f t="shared" si="1"/>
        <v>3.0303030303030276E-2</v>
      </c>
    </row>
    <row r="28" spans="1:17" x14ac:dyDescent="0.25">
      <c r="A28" s="57"/>
      <c r="B28" s="53" t="s">
        <v>706</v>
      </c>
      <c r="C28" s="57"/>
      <c r="D28" s="57"/>
      <c r="E28" s="57"/>
      <c r="F28" s="57"/>
      <c r="G28" s="57"/>
      <c r="H28" s="57"/>
      <c r="I28" s="57"/>
      <c r="J28" s="57"/>
      <c r="K28" s="57"/>
      <c r="L28" s="57">
        <v>24</v>
      </c>
      <c r="M28" s="57">
        <v>27</v>
      </c>
      <c r="N28" s="57">
        <v>35</v>
      </c>
      <c r="O28" s="105">
        <f>VLOOKUP(B28,'[1]District Growth'!$B$1:$J$2454,5,FALSE)</f>
        <v>36</v>
      </c>
      <c r="P28" s="285">
        <f t="shared" si="0"/>
        <v>1</v>
      </c>
      <c r="Q28" s="37">
        <f t="shared" si="1"/>
        <v>2.857142857142847E-2</v>
      </c>
    </row>
    <row r="29" spans="1:17" x14ac:dyDescent="0.25">
      <c r="A29" s="57"/>
      <c r="B29" s="53" t="s">
        <v>677</v>
      </c>
      <c r="C29" s="57">
        <v>539</v>
      </c>
      <c r="D29" s="57">
        <v>554</v>
      </c>
      <c r="E29" s="57">
        <v>536</v>
      </c>
      <c r="F29" s="57">
        <v>498</v>
      </c>
      <c r="G29" s="57">
        <v>467</v>
      </c>
      <c r="H29" s="57">
        <v>448</v>
      </c>
      <c r="I29" s="57">
        <v>435</v>
      </c>
      <c r="J29" s="57">
        <v>393</v>
      </c>
      <c r="K29" s="57">
        <v>397</v>
      </c>
      <c r="L29" s="57">
        <v>441</v>
      </c>
      <c r="M29" s="57">
        <v>422</v>
      </c>
      <c r="N29" s="57">
        <v>434</v>
      </c>
      <c r="O29" s="105">
        <f>VLOOKUP(B29,'[1]District Growth'!$B$1:$J$2454,5,FALSE)</f>
        <v>445</v>
      </c>
      <c r="P29" s="285">
        <f t="shared" si="0"/>
        <v>11</v>
      </c>
      <c r="Q29" s="37">
        <f t="shared" si="1"/>
        <v>2.5345622119815614E-2</v>
      </c>
    </row>
    <row r="30" spans="1:17" x14ac:dyDescent="0.25">
      <c r="A30" s="57"/>
      <c r="B30" s="53" t="s">
        <v>692</v>
      </c>
      <c r="C30" s="57">
        <v>116</v>
      </c>
      <c r="D30" s="57">
        <v>106</v>
      </c>
      <c r="E30" s="57">
        <v>101</v>
      </c>
      <c r="F30" s="57">
        <v>98</v>
      </c>
      <c r="G30" s="57">
        <v>86</v>
      </c>
      <c r="H30" s="57">
        <v>78</v>
      </c>
      <c r="I30" s="57">
        <v>67</v>
      </c>
      <c r="J30" s="57">
        <v>68</v>
      </c>
      <c r="K30" s="57">
        <v>62</v>
      </c>
      <c r="L30" s="57">
        <v>64</v>
      </c>
      <c r="M30" s="57">
        <v>64</v>
      </c>
      <c r="N30" s="57">
        <v>69</v>
      </c>
      <c r="O30" s="105">
        <f>VLOOKUP(B30,'[1]District Growth'!$B$1:$J$2454,5,FALSE)</f>
        <v>70</v>
      </c>
      <c r="P30" s="285">
        <f t="shared" si="0"/>
        <v>1</v>
      </c>
      <c r="Q30" s="37">
        <f t="shared" si="1"/>
        <v>1.449275362318847E-2</v>
      </c>
    </row>
    <row r="31" spans="1:17" x14ac:dyDescent="0.25">
      <c r="A31" s="57"/>
      <c r="B31" s="48" t="s">
        <v>689</v>
      </c>
      <c r="C31" s="57"/>
      <c r="D31" s="57"/>
      <c r="E31" s="57"/>
      <c r="F31" s="57">
        <v>36</v>
      </c>
      <c r="G31" s="57">
        <v>31</v>
      </c>
      <c r="H31" s="57">
        <v>29</v>
      </c>
      <c r="I31" s="57">
        <v>30</v>
      </c>
      <c r="J31" s="57">
        <v>20</v>
      </c>
      <c r="K31" s="57">
        <v>21</v>
      </c>
      <c r="L31" s="57">
        <v>22</v>
      </c>
      <c r="M31" s="57">
        <v>25</v>
      </c>
      <c r="N31" s="57">
        <v>27</v>
      </c>
      <c r="O31" s="105">
        <f>VLOOKUP(B31,'[1]District Growth'!$B$1:$J$2454,5,FALSE)</f>
        <v>27</v>
      </c>
      <c r="P31" s="285">
        <f t="shared" si="0"/>
        <v>0</v>
      </c>
      <c r="Q31" s="37">
        <f t="shared" si="1"/>
        <v>0</v>
      </c>
    </row>
    <row r="32" spans="1:17" x14ac:dyDescent="0.25">
      <c r="A32" s="57"/>
      <c r="B32" s="48" t="s">
        <v>682</v>
      </c>
      <c r="C32" s="57">
        <v>73</v>
      </c>
      <c r="D32" s="57">
        <v>67</v>
      </c>
      <c r="E32" s="57">
        <v>64</v>
      </c>
      <c r="F32" s="57">
        <v>57</v>
      </c>
      <c r="G32" s="57">
        <v>46</v>
      </c>
      <c r="H32" s="57">
        <v>49</v>
      </c>
      <c r="I32" s="57">
        <v>42</v>
      </c>
      <c r="J32" s="57">
        <v>43</v>
      </c>
      <c r="K32" s="57">
        <v>42</v>
      </c>
      <c r="L32" s="57">
        <v>45</v>
      </c>
      <c r="M32" s="57">
        <v>47</v>
      </c>
      <c r="N32" s="57">
        <v>48</v>
      </c>
      <c r="O32" s="105">
        <f>VLOOKUP(B32,'[1]District Growth'!$B$1:$J$2454,5,FALSE)</f>
        <v>48</v>
      </c>
      <c r="P32" s="285">
        <f t="shared" si="0"/>
        <v>0</v>
      </c>
      <c r="Q32" s="37">
        <f t="shared" si="1"/>
        <v>0</v>
      </c>
    </row>
    <row r="33" spans="1:17" x14ac:dyDescent="0.25">
      <c r="A33" s="57"/>
      <c r="B33" s="48" t="s">
        <v>672</v>
      </c>
      <c r="C33" s="57">
        <v>28</v>
      </c>
      <c r="D33" s="57">
        <v>23</v>
      </c>
      <c r="E33" s="57">
        <v>18</v>
      </c>
      <c r="F33" s="57">
        <v>17</v>
      </c>
      <c r="G33" s="57">
        <v>21</v>
      </c>
      <c r="H33" s="57">
        <v>24</v>
      </c>
      <c r="I33" s="57">
        <v>27</v>
      </c>
      <c r="J33" s="57">
        <v>23</v>
      </c>
      <c r="K33" s="57">
        <v>17</v>
      </c>
      <c r="L33" s="57">
        <v>19</v>
      </c>
      <c r="M33" s="57">
        <v>18</v>
      </c>
      <c r="N33" s="57">
        <v>18</v>
      </c>
      <c r="O33" s="105">
        <f>VLOOKUP(B33,'[1]District Growth'!$B$1:$J$2454,5,FALSE)</f>
        <v>18</v>
      </c>
      <c r="P33" s="285">
        <f t="shared" si="0"/>
        <v>0</v>
      </c>
      <c r="Q33" s="37">
        <f t="shared" si="1"/>
        <v>0</v>
      </c>
    </row>
    <row r="34" spans="1:17" x14ac:dyDescent="0.25">
      <c r="A34" s="57"/>
      <c r="B34" s="48" t="s">
        <v>733</v>
      </c>
      <c r="C34" s="57">
        <v>73</v>
      </c>
      <c r="D34" s="57">
        <v>73</v>
      </c>
      <c r="E34" s="57">
        <v>75</v>
      </c>
      <c r="F34" s="57">
        <v>70</v>
      </c>
      <c r="G34" s="57">
        <v>70</v>
      </c>
      <c r="H34" s="57">
        <v>76</v>
      </c>
      <c r="I34" s="57">
        <v>72</v>
      </c>
      <c r="J34" s="57">
        <v>63</v>
      </c>
      <c r="K34" s="57">
        <v>63</v>
      </c>
      <c r="L34" s="57">
        <v>55</v>
      </c>
      <c r="M34" s="57">
        <v>51</v>
      </c>
      <c r="N34" s="57">
        <v>57</v>
      </c>
      <c r="O34" s="105">
        <f>VLOOKUP(B34,'[1]District Growth'!$B$1:$J$2454,5,FALSE)</f>
        <v>57</v>
      </c>
      <c r="P34" s="285">
        <f t="shared" si="0"/>
        <v>0</v>
      </c>
      <c r="Q34" s="37">
        <f t="shared" si="1"/>
        <v>0</v>
      </c>
    </row>
    <row r="35" spans="1:17" x14ac:dyDescent="0.25">
      <c r="A35" s="57"/>
      <c r="B35" s="48" t="s">
        <v>427</v>
      </c>
      <c r="C35" s="57">
        <v>88</v>
      </c>
      <c r="D35" s="57">
        <v>87</v>
      </c>
      <c r="E35" s="57">
        <v>101</v>
      </c>
      <c r="F35" s="57">
        <v>108</v>
      </c>
      <c r="G35" s="57">
        <v>99</v>
      </c>
      <c r="H35" s="57">
        <v>97</v>
      </c>
      <c r="I35" s="57">
        <v>84</v>
      </c>
      <c r="J35" s="57">
        <v>84</v>
      </c>
      <c r="K35" s="57">
        <v>87</v>
      </c>
      <c r="L35" s="57">
        <v>83</v>
      </c>
      <c r="M35" s="57">
        <v>76</v>
      </c>
      <c r="N35" s="57">
        <v>73</v>
      </c>
      <c r="O35" s="88">
        <v>73</v>
      </c>
      <c r="P35" s="285">
        <f t="shared" ref="P35:P66" si="2">O35-N35</f>
        <v>0</v>
      </c>
      <c r="Q35" s="37">
        <f t="shared" ref="Q35:Q66" si="3">(O35/N35)-1</f>
        <v>0</v>
      </c>
    </row>
    <row r="36" spans="1:17" x14ac:dyDescent="0.25">
      <c r="A36" s="57"/>
      <c r="B36" s="48" t="s">
        <v>681</v>
      </c>
      <c r="C36" s="57">
        <v>48</v>
      </c>
      <c r="D36" s="57">
        <v>42</v>
      </c>
      <c r="E36" s="57">
        <v>39</v>
      </c>
      <c r="F36" s="57">
        <v>37</v>
      </c>
      <c r="G36" s="57">
        <v>33</v>
      </c>
      <c r="H36" s="57">
        <v>32</v>
      </c>
      <c r="I36" s="57">
        <v>35</v>
      </c>
      <c r="J36" s="57">
        <v>36</v>
      </c>
      <c r="K36" s="57">
        <v>39</v>
      </c>
      <c r="L36" s="57">
        <v>42</v>
      </c>
      <c r="M36" s="57">
        <v>47</v>
      </c>
      <c r="N36" s="57">
        <v>48</v>
      </c>
      <c r="O36" s="105">
        <f>VLOOKUP(B36,'[1]District Growth'!$B$1:$J$2454,5,FALSE)</f>
        <v>48</v>
      </c>
      <c r="P36" s="285">
        <f t="shared" si="2"/>
        <v>0</v>
      </c>
      <c r="Q36" s="37">
        <f t="shared" si="3"/>
        <v>0</v>
      </c>
    </row>
    <row r="37" spans="1:17" x14ac:dyDescent="0.25">
      <c r="A37" s="57"/>
      <c r="B37" s="48" t="s">
        <v>664</v>
      </c>
      <c r="C37" s="57">
        <v>22</v>
      </c>
      <c r="D37" s="57">
        <v>24</v>
      </c>
      <c r="E37" s="57">
        <v>23</v>
      </c>
      <c r="F37" s="57">
        <v>22</v>
      </c>
      <c r="G37" s="57">
        <v>24</v>
      </c>
      <c r="H37" s="57">
        <v>19</v>
      </c>
      <c r="I37" s="57">
        <v>15</v>
      </c>
      <c r="J37" s="57">
        <v>12</v>
      </c>
      <c r="K37" s="57">
        <v>10</v>
      </c>
      <c r="L37" s="57">
        <v>13</v>
      </c>
      <c r="M37" s="57">
        <v>13</v>
      </c>
      <c r="N37" s="57">
        <v>13</v>
      </c>
      <c r="O37" s="105">
        <f>VLOOKUP(B37,'[1]District Growth'!$B$1:$J$2454,5,FALSE)</f>
        <v>13</v>
      </c>
      <c r="P37" s="285">
        <f t="shared" si="2"/>
        <v>0</v>
      </c>
      <c r="Q37" s="37">
        <f t="shared" si="3"/>
        <v>0</v>
      </c>
    </row>
    <row r="38" spans="1:17" x14ac:dyDescent="0.25">
      <c r="A38" s="57"/>
      <c r="B38" s="48" t="s">
        <v>1259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>
        <v>33</v>
      </c>
      <c r="N38" s="57">
        <v>40</v>
      </c>
      <c r="O38" s="105">
        <f>VLOOKUP(B38,'[1]District Growth'!$B$1:$J$2454,5,FALSE)</f>
        <v>40</v>
      </c>
      <c r="P38" s="285">
        <f t="shared" si="2"/>
        <v>0</v>
      </c>
      <c r="Q38" s="37">
        <f t="shared" si="3"/>
        <v>0</v>
      </c>
    </row>
    <row r="39" spans="1:17" x14ac:dyDescent="0.25">
      <c r="A39" s="57"/>
      <c r="B39" s="48" t="s">
        <v>667</v>
      </c>
      <c r="C39" s="57">
        <v>19</v>
      </c>
      <c r="D39" s="57">
        <v>18</v>
      </c>
      <c r="E39" s="57">
        <v>13</v>
      </c>
      <c r="F39" s="57">
        <v>15</v>
      </c>
      <c r="G39" s="57">
        <v>11</v>
      </c>
      <c r="H39" s="57">
        <v>11</v>
      </c>
      <c r="I39" s="57">
        <v>15</v>
      </c>
      <c r="J39" s="57">
        <v>14</v>
      </c>
      <c r="K39" s="57">
        <v>14</v>
      </c>
      <c r="L39" s="57">
        <v>17</v>
      </c>
      <c r="M39" s="57">
        <v>16</v>
      </c>
      <c r="N39" s="57">
        <v>17</v>
      </c>
      <c r="O39" s="105">
        <f>VLOOKUP(B39,'[1]District Growth'!$B$1:$J$2454,5,FALSE)</f>
        <v>17</v>
      </c>
      <c r="P39" s="285">
        <f t="shared" si="2"/>
        <v>0</v>
      </c>
      <c r="Q39" s="37">
        <f t="shared" si="3"/>
        <v>0</v>
      </c>
    </row>
    <row r="40" spans="1:17" x14ac:dyDescent="0.25">
      <c r="A40" s="57"/>
      <c r="B40" s="48" t="s">
        <v>668</v>
      </c>
      <c r="C40" s="57">
        <v>18</v>
      </c>
      <c r="D40" s="57">
        <v>15</v>
      </c>
      <c r="E40" s="57">
        <v>14</v>
      </c>
      <c r="F40" s="57">
        <v>13</v>
      </c>
      <c r="G40" s="57">
        <v>13</v>
      </c>
      <c r="H40" s="57">
        <v>9</v>
      </c>
      <c r="I40" s="57">
        <v>10</v>
      </c>
      <c r="J40" s="57">
        <v>10</v>
      </c>
      <c r="K40" s="57">
        <v>10</v>
      </c>
      <c r="L40" s="57">
        <v>12</v>
      </c>
      <c r="M40" s="57">
        <v>10</v>
      </c>
      <c r="N40" s="57">
        <v>10</v>
      </c>
      <c r="O40" s="105">
        <f>VLOOKUP(B40,'[1]District Growth'!$B$1:$J$2454,5,FALSE)</f>
        <v>10</v>
      </c>
      <c r="P40" s="285">
        <f t="shared" si="2"/>
        <v>0</v>
      </c>
      <c r="Q40" s="37">
        <f t="shared" si="3"/>
        <v>0</v>
      </c>
    </row>
    <row r="41" spans="1:17" x14ac:dyDescent="0.25">
      <c r="A41" s="57"/>
      <c r="B41" s="48" t="s">
        <v>1294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>
        <v>42</v>
      </c>
      <c r="O41" s="105">
        <f>VLOOKUP(B41,'[1]District Growth'!$B$1:$J$2454,5,FALSE)</f>
        <v>42</v>
      </c>
      <c r="P41" s="285">
        <f t="shared" si="2"/>
        <v>0</v>
      </c>
      <c r="Q41" s="37">
        <f t="shared" si="3"/>
        <v>0</v>
      </c>
    </row>
    <row r="42" spans="1:17" x14ac:dyDescent="0.25">
      <c r="A42" s="57"/>
      <c r="B42" s="48" t="s">
        <v>703</v>
      </c>
      <c r="C42" s="57">
        <v>20</v>
      </c>
      <c r="D42" s="57">
        <v>20</v>
      </c>
      <c r="E42" s="57">
        <v>27</v>
      </c>
      <c r="F42" s="57">
        <v>24</v>
      </c>
      <c r="G42" s="57">
        <v>23</v>
      </c>
      <c r="H42" s="57">
        <v>23</v>
      </c>
      <c r="I42" s="57">
        <v>23</v>
      </c>
      <c r="J42" s="57">
        <v>29</v>
      </c>
      <c r="K42" s="57">
        <v>30</v>
      </c>
      <c r="L42" s="57">
        <v>30</v>
      </c>
      <c r="M42" s="57">
        <v>29</v>
      </c>
      <c r="N42" s="57">
        <v>30</v>
      </c>
      <c r="O42" s="105">
        <f>VLOOKUP(B42,'[1]District Growth'!$B$1:$J$2454,5,FALSE)</f>
        <v>30</v>
      </c>
      <c r="P42" s="285">
        <f t="shared" si="2"/>
        <v>0</v>
      </c>
      <c r="Q42" s="37">
        <f t="shared" si="3"/>
        <v>0</v>
      </c>
    </row>
    <row r="43" spans="1:17" x14ac:dyDescent="0.25">
      <c r="A43" s="57"/>
      <c r="B43" s="48" t="s">
        <v>726</v>
      </c>
      <c r="C43" s="57">
        <v>72</v>
      </c>
      <c r="D43" s="57">
        <v>66</v>
      </c>
      <c r="E43" s="57">
        <v>67</v>
      </c>
      <c r="F43" s="57">
        <v>66</v>
      </c>
      <c r="G43" s="57">
        <v>60</v>
      </c>
      <c r="H43" s="57">
        <v>47</v>
      </c>
      <c r="I43" s="57">
        <v>45</v>
      </c>
      <c r="J43" s="57">
        <v>50</v>
      </c>
      <c r="K43" s="57">
        <v>56</v>
      </c>
      <c r="L43" s="57">
        <v>53</v>
      </c>
      <c r="M43" s="57">
        <v>48</v>
      </c>
      <c r="N43" s="57">
        <v>48</v>
      </c>
      <c r="O43" s="105">
        <f>VLOOKUP(B43,'[1]District Growth'!$B$1:$J$2454,5,FALSE)</f>
        <v>48</v>
      </c>
      <c r="P43" s="285">
        <f t="shared" si="2"/>
        <v>0</v>
      </c>
      <c r="Q43" s="37">
        <f t="shared" si="3"/>
        <v>0</v>
      </c>
    </row>
    <row r="44" spans="1:17" x14ac:dyDescent="0.25">
      <c r="A44" s="57"/>
      <c r="B44" s="48" t="s">
        <v>710</v>
      </c>
      <c r="C44" s="57">
        <v>18</v>
      </c>
      <c r="D44" s="57">
        <v>17</v>
      </c>
      <c r="E44" s="57">
        <v>15</v>
      </c>
      <c r="F44" s="57">
        <v>11</v>
      </c>
      <c r="G44" s="57">
        <v>12</v>
      </c>
      <c r="H44" s="57">
        <v>11</v>
      </c>
      <c r="I44" s="57">
        <v>11</v>
      </c>
      <c r="J44" s="57">
        <v>10</v>
      </c>
      <c r="K44" s="57">
        <v>12</v>
      </c>
      <c r="L44" s="57">
        <v>12</v>
      </c>
      <c r="M44" s="57">
        <v>12</v>
      </c>
      <c r="N44" s="57">
        <v>12</v>
      </c>
      <c r="O44" s="105">
        <f>VLOOKUP(B44,'[1]District Growth'!$B$1:$J$2454,5,FALSE)</f>
        <v>12</v>
      </c>
      <c r="P44" s="285">
        <f t="shared" si="2"/>
        <v>0</v>
      </c>
      <c r="Q44" s="37">
        <f t="shared" si="3"/>
        <v>0</v>
      </c>
    </row>
    <row r="45" spans="1:17" x14ac:dyDescent="0.25">
      <c r="A45" s="57"/>
      <c r="B45" s="48" t="s">
        <v>717</v>
      </c>
      <c r="C45" s="57">
        <v>24</v>
      </c>
      <c r="D45" s="57">
        <v>27</v>
      </c>
      <c r="E45" s="57">
        <v>31</v>
      </c>
      <c r="F45" s="57">
        <v>30</v>
      </c>
      <c r="G45" s="57">
        <v>35</v>
      </c>
      <c r="H45" s="57">
        <v>29</v>
      </c>
      <c r="I45" s="57">
        <v>24</v>
      </c>
      <c r="J45" s="57">
        <v>24</v>
      </c>
      <c r="K45" s="57">
        <v>25</v>
      </c>
      <c r="L45" s="57">
        <v>25</v>
      </c>
      <c r="M45" s="57">
        <v>23</v>
      </c>
      <c r="N45" s="57">
        <v>18</v>
      </c>
      <c r="O45" s="105">
        <f>VLOOKUP(B45,'[1]District Growth'!$B$1:$J$2454,5,FALSE)</f>
        <v>18</v>
      </c>
      <c r="P45" s="285">
        <f t="shared" si="2"/>
        <v>0</v>
      </c>
      <c r="Q45" s="37">
        <f t="shared" si="3"/>
        <v>0</v>
      </c>
    </row>
    <row r="46" spans="1:17" x14ac:dyDescent="0.25">
      <c r="A46" s="57"/>
      <c r="B46" s="48" t="s">
        <v>671</v>
      </c>
      <c r="C46" s="57">
        <v>30</v>
      </c>
      <c r="D46" s="57">
        <v>35</v>
      </c>
      <c r="E46" s="57">
        <v>44</v>
      </c>
      <c r="F46" s="57">
        <v>41</v>
      </c>
      <c r="G46" s="57">
        <v>43</v>
      </c>
      <c r="H46" s="57">
        <v>31</v>
      </c>
      <c r="I46" s="57">
        <v>29</v>
      </c>
      <c r="J46" s="57">
        <v>31</v>
      </c>
      <c r="K46" s="57">
        <v>34</v>
      </c>
      <c r="L46" s="57">
        <v>39</v>
      </c>
      <c r="M46" s="57">
        <v>42</v>
      </c>
      <c r="N46" s="57">
        <v>41</v>
      </c>
      <c r="O46" s="105">
        <f>VLOOKUP(B46,'[1]District Growth'!$B$1:$J$2454,5,FALSE)</f>
        <v>41</v>
      </c>
      <c r="P46" s="285">
        <f t="shared" si="2"/>
        <v>0</v>
      </c>
      <c r="Q46" s="37">
        <f t="shared" si="3"/>
        <v>0</v>
      </c>
    </row>
    <row r="47" spans="1:17" x14ac:dyDescent="0.25">
      <c r="A47" s="57"/>
      <c r="B47" s="48" t="s">
        <v>693</v>
      </c>
      <c r="C47" s="57">
        <v>66</v>
      </c>
      <c r="D47" s="57">
        <v>69</v>
      </c>
      <c r="E47" s="57">
        <v>61</v>
      </c>
      <c r="F47" s="57">
        <v>59</v>
      </c>
      <c r="G47" s="57">
        <v>55</v>
      </c>
      <c r="H47" s="57">
        <v>54</v>
      </c>
      <c r="I47" s="57">
        <v>64</v>
      </c>
      <c r="J47" s="57">
        <v>66</v>
      </c>
      <c r="K47" s="57">
        <v>62</v>
      </c>
      <c r="L47" s="57">
        <v>63</v>
      </c>
      <c r="M47" s="57">
        <v>63</v>
      </c>
      <c r="N47" s="57">
        <v>59</v>
      </c>
      <c r="O47" s="105">
        <f>VLOOKUP(B47,'[1]District Growth'!$B$1:$J$2454,5,FALSE)</f>
        <v>59</v>
      </c>
      <c r="P47" s="285">
        <f t="shared" si="2"/>
        <v>0</v>
      </c>
      <c r="Q47" s="37">
        <f t="shared" si="3"/>
        <v>0</v>
      </c>
    </row>
    <row r="48" spans="1:17" x14ac:dyDescent="0.25">
      <c r="A48" s="57"/>
      <c r="B48" s="48" t="s">
        <v>737</v>
      </c>
      <c r="C48" s="57">
        <v>32</v>
      </c>
      <c r="D48" s="57">
        <v>36</v>
      </c>
      <c r="E48" s="57">
        <v>39</v>
      </c>
      <c r="F48" s="57">
        <v>37</v>
      </c>
      <c r="G48" s="57">
        <v>35</v>
      </c>
      <c r="H48" s="57">
        <v>35</v>
      </c>
      <c r="I48" s="57">
        <v>35</v>
      </c>
      <c r="J48" s="57">
        <v>38</v>
      </c>
      <c r="K48" s="57">
        <v>39</v>
      </c>
      <c r="L48" s="57">
        <v>30</v>
      </c>
      <c r="M48" s="57">
        <v>28</v>
      </c>
      <c r="N48" s="57">
        <v>28</v>
      </c>
      <c r="O48" s="105">
        <f>VLOOKUP(B48,'[1]District Growth'!$B$1:$J$2454,5,FALSE)</f>
        <v>28</v>
      </c>
      <c r="P48" s="285">
        <f t="shared" si="2"/>
        <v>0</v>
      </c>
      <c r="Q48" s="37">
        <f t="shared" si="3"/>
        <v>0</v>
      </c>
    </row>
    <row r="49" spans="1:17" x14ac:dyDescent="0.25">
      <c r="A49" s="57"/>
      <c r="B49" s="48" t="s">
        <v>666</v>
      </c>
      <c r="C49" s="57">
        <v>20</v>
      </c>
      <c r="D49" s="57">
        <v>18</v>
      </c>
      <c r="E49" s="57">
        <v>20</v>
      </c>
      <c r="F49" s="57">
        <v>20</v>
      </c>
      <c r="G49" s="57">
        <v>21</v>
      </c>
      <c r="H49" s="57">
        <v>19</v>
      </c>
      <c r="I49" s="57">
        <v>17</v>
      </c>
      <c r="J49" s="57">
        <v>18</v>
      </c>
      <c r="K49" s="57">
        <v>20</v>
      </c>
      <c r="L49" s="57">
        <v>25</v>
      </c>
      <c r="M49" s="57">
        <v>27</v>
      </c>
      <c r="N49" s="57">
        <v>24</v>
      </c>
      <c r="O49" s="105">
        <f>VLOOKUP(B49,'[1]District Growth'!$B$1:$J$2454,5,FALSE)</f>
        <v>24</v>
      </c>
      <c r="P49" s="285">
        <f t="shared" si="2"/>
        <v>0</v>
      </c>
      <c r="Q49" s="37">
        <f t="shared" si="3"/>
        <v>0</v>
      </c>
    </row>
    <row r="50" spans="1:17" x14ac:dyDescent="0.25">
      <c r="A50" s="57"/>
      <c r="B50" s="54" t="s">
        <v>683</v>
      </c>
      <c r="C50" s="57">
        <v>79</v>
      </c>
      <c r="D50" s="57">
        <v>78</v>
      </c>
      <c r="E50" s="57">
        <v>97</v>
      </c>
      <c r="F50" s="57">
        <v>85</v>
      </c>
      <c r="G50" s="57">
        <v>92</v>
      </c>
      <c r="H50" s="57">
        <v>88</v>
      </c>
      <c r="I50" s="57">
        <v>85</v>
      </c>
      <c r="J50" s="57">
        <v>87</v>
      </c>
      <c r="K50" s="57">
        <v>104</v>
      </c>
      <c r="L50" s="57">
        <v>111</v>
      </c>
      <c r="M50" s="57">
        <v>113</v>
      </c>
      <c r="N50" s="57">
        <v>109</v>
      </c>
      <c r="O50" s="105">
        <f>VLOOKUP(B50,'[1]District Growth'!$B$1:$J$2454,5,FALSE)</f>
        <v>108</v>
      </c>
      <c r="P50" s="285">
        <f t="shared" si="2"/>
        <v>-1</v>
      </c>
      <c r="Q50" s="37">
        <f t="shared" si="3"/>
        <v>-9.1743119266054496E-3</v>
      </c>
    </row>
    <row r="51" spans="1:17" x14ac:dyDescent="0.25">
      <c r="A51" s="57"/>
      <c r="B51" s="54" t="s">
        <v>720</v>
      </c>
      <c r="C51" s="57">
        <v>50</v>
      </c>
      <c r="D51" s="57">
        <v>46</v>
      </c>
      <c r="E51" s="57">
        <v>45</v>
      </c>
      <c r="F51" s="57">
        <v>42</v>
      </c>
      <c r="G51" s="57">
        <v>37</v>
      </c>
      <c r="H51" s="57">
        <v>32</v>
      </c>
      <c r="I51" s="57">
        <v>34</v>
      </c>
      <c r="J51" s="57">
        <v>44</v>
      </c>
      <c r="K51" s="57">
        <v>47</v>
      </c>
      <c r="L51" s="57">
        <v>46</v>
      </c>
      <c r="M51" s="57">
        <v>48</v>
      </c>
      <c r="N51" s="57">
        <v>51</v>
      </c>
      <c r="O51" s="105">
        <f>VLOOKUP(B51,'[1]District Growth'!$B$1:$J$2454,5,FALSE)</f>
        <v>50</v>
      </c>
      <c r="P51" s="285">
        <f t="shared" si="2"/>
        <v>-1</v>
      </c>
      <c r="Q51" s="37">
        <f t="shared" si="3"/>
        <v>-1.9607843137254943E-2</v>
      </c>
    </row>
    <row r="52" spans="1:17" x14ac:dyDescent="0.25">
      <c r="A52" s="57"/>
      <c r="B52" s="54" t="s">
        <v>680</v>
      </c>
      <c r="C52" s="57">
        <v>130</v>
      </c>
      <c r="D52" s="57">
        <v>127</v>
      </c>
      <c r="E52" s="57">
        <v>121</v>
      </c>
      <c r="F52" s="57">
        <v>113</v>
      </c>
      <c r="G52" s="57">
        <v>114</v>
      </c>
      <c r="H52" s="57">
        <v>117</v>
      </c>
      <c r="I52" s="57">
        <v>122</v>
      </c>
      <c r="J52" s="57">
        <v>116</v>
      </c>
      <c r="K52" s="57">
        <v>132</v>
      </c>
      <c r="L52" s="57">
        <v>143</v>
      </c>
      <c r="M52" s="57">
        <v>146</v>
      </c>
      <c r="N52" s="57">
        <v>133</v>
      </c>
      <c r="O52" s="105">
        <f>VLOOKUP(B52,'[1]District Growth'!$B$1:$J$2454,5,FALSE)</f>
        <v>129</v>
      </c>
      <c r="P52" s="285">
        <f t="shared" si="2"/>
        <v>-4</v>
      </c>
      <c r="Q52" s="37">
        <f t="shared" si="3"/>
        <v>-3.007518796992481E-2</v>
      </c>
    </row>
    <row r="53" spans="1:17" x14ac:dyDescent="0.25">
      <c r="A53" s="57"/>
      <c r="B53" s="54" t="s">
        <v>690</v>
      </c>
      <c r="C53" s="57">
        <v>55</v>
      </c>
      <c r="D53" s="57">
        <v>51</v>
      </c>
      <c r="E53" s="57">
        <v>46</v>
      </c>
      <c r="F53" s="57">
        <v>40</v>
      </c>
      <c r="G53" s="57">
        <v>41</v>
      </c>
      <c r="H53" s="57">
        <v>40</v>
      </c>
      <c r="I53" s="57">
        <v>42</v>
      </c>
      <c r="J53" s="57">
        <v>36</v>
      </c>
      <c r="K53" s="57">
        <v>42</v>
      </c>
      <c r="L53" s="57">
        <v>44</v>
      </c>
      <c r="M53" s="57">
        <v>40</v>
      </c>
      <c r="N53" s="57">
        <v>31</v>
      </c>
      <c r="O53" s="105">
        <f>VLOOKUP(B53,'[1]District Growth'!$B$1:$J$2454,5,FALSE)</f>
        <v>30</v>
      </c>
      <c r="P53" s="285">
        <f t="shared" si="2"/>
        <v>-1</v>
      </c>
      <c r="Q53" s="37">
        <f t="shared" si="3"/>
        <v>-3.2258064516129004E-2</v>
      </c>
    </row>
    <row r="54" spans="1:17" x14ac:dyDescent="0.25">
      <c r="A54" s="57"/>
      <c r="B54" s="54" t="s">
        <v>698</v>
      </c>
      <c r="C54" s="57"/>
      <c r="D54" s="57"/>
      <c r="E54" s="57"/>
      <c r="F54" s="57"/>
      <c r="G54" s="57">
        <v>29</v>
      </c>
      <c r="H54" s="57">
        <v>26</v>
      </c>
      <c r="I54" s="57">
        <v>27</v>
      </c>
      <c r="J54" s="57">
        <v>28</v>
      </c>
      <c r="K54" s="57">
        <v>26</v>
      </c>
      <c r="L54" s="57">
        <v>26</v>
      </c>
      <c r="M54" s="57">
        <v>22</v>
      </c>
      <c r="N54" s="57">
        <v>22</v>
      </c>
      <c r="O54" s="105">
        <f>VLOOKUP(B54,'[1]District Growth'!$B$1:$J$2454,5,FALSE)</f>
        <v>21</v>
      </c>
      <c r="P54" s="285">
        <f t="shared" si="2"/>
        <v>-1</v>
      </c>
      <c r="Q54" s="37">
        <f t="shared" si="3"/>
        <v>-4.5454545454545414E-2</v>
      </c>
    </row>
    <row r="55" spans="1:17" x14ac:dyDescent="0.25">
      <c r="A55" s="57"/>
      <c r="B55" s="54" t="s">
        <v>1258</v>
      </c>
      <c r="C55" s="57"/>
      <c r="D55" s="57"/>
      <c r="E55" s="57"/>
      <c r="F55" s="57"/>
      <c r="G55" s="57"/>
      <c r="H55" s="57"/>
      <c r="I55" s="57"/>
      <c r="J55" s="57"/>
      <c r="K55" s="57"/>
      <c r="L55" s="57">
        <v>0</v>
      </c>
      <c r="M55" s="57">
        <v>21</v>
      </c>
      <c r="N55" s="57">
        <v>21</v>
      </c>
      <c r="O55" s="105">
        <f>VLOOKUP(B55,'[1]District Growth'!$B$1:$J$2454,5,FALSE)</f>
        <v>20</v>
      </c>
      <c r="P55" s="285">
        <f t="shared" si="2"/>
        <v>-1</v>
      </c>
      <c r="Q55" s="37">
        <f t="shared" si="3"/>
        <v>-4.7619047619047672E-2</v>
      </c>
    </row>
    <row r="56" spans="1:17" x14ac:dyDescent="0.25">
      <c r="A56" s="57"/>
      <c r="B56" s="54" t="s">
        <v>688</v>
      </c>
      <c r="C56" s="57">
        <v>26</v>
      </c>
      <c r="D56" s="57">
        <v>24</v>
      </c>
      <c r="E56" s="57">
        <v>21</v>
      </c>
      <c r="F56" s="57">
        <v>25</v>
      </c>
      <c r="G56" s="57">
        <v>21</v>
      </c>
      <c r="H56" s="57">
        <v>14</v>
      </c>
      <c r="I56" s="57">
        <v>17</v>
      </c>
      <c r="J56" s="57">
        <v>18</v>
      </c>
      <c r="K56" s="57">
        <v>19</v>
      </c>
      <c r="L56" s="57">
        <v>20</v>
      </c>
      <c r="M56" s="57">
        <v>24</v>
      </c>
      <c r="N56" s="57">
        <v>20</v>
      </c>
      <c r="O56" s="105">
        <f>VLOOKUP(B56,'[1]District Growth'!$B$1:$J$2454,5,FALSE)</f>
        <v>19</v>
      </c>
      <c r="P56" s="285">
        <f t="shared" si="2"/>
        <v>-1</v>
      </c>
      <c r="Q56" s="37">
        <f t="shared" si="3"/>
        <v>-5.0000000000000044E-2</v>
      </c>
    </row>
    <row r="57" spans="1:17" x14ac:dyDescent="0.25">
      <c r="A57" s="57"/>
      <c r="B57" s="54" t="s">
        <v>679</v>
      </c>
      <c r="C57" s="57">
        <v>97</v>
      </c>
      <c r="D57" s="57">
        <v>97</v>
      </c>
      <c r="E57" s="57">
        <v>93</v>
      </c>
      <c r="F57" s="57">
        <v>93</v>
      </c>
      <c r="G57" s="57">
        <v>87</v>
      </c>
      <c r="H57" s="57">
        <v>88</v>
      </c>
      <c r="I57" s="57">
        <v>97</v>
      </c>
      <c r="J57" s="57">
        <v>96</v>
      </c>
      <c r="K57" s="57">
        <v>91</v>
      </c>
      <c r="L57" s="57">
        <v>99</v>
      </c>
      <c r="M57" s="57">
        <v>106</v>
      </c>
      <c r="N57" s="57">
        <v>93</v>
      </c>
      <c r="O57" s="105">
        <f>VLOOKUP(B57,'[1]District Growth'!$B$1:$J$2454,5,FALSE)</f>
        <v>88</v>
      </c>
      <c r="P57" s="285">
        <f t="shared" si="2"/>
        <v>-5</v>
      </c>
      <c r="Q57" s="37">
        <f t="shared" si="3"/>
        <v>-5.3763440860215006E-2</v>
      </c>
    </row>
    <row r="58" spans="1:17" x14ac:dyDescent="0.25">
      <c r="A58" s="57"/>
      <c r="B58" s="54" t="s">
        <v>721</v>
      </c>
      <c r="C58" s="57">
        <v>34</v>
      </c>
      <c r="D58" s="57">
        <v>34</v>
      </c>
      <c r="E58" s="57">
        <v>31</v>
      </c>
      <c r="F58" s="57">
        <v>33</v>
      </c>
      <c r="G58" s="57">
        <v>33</v>
      </c>
      <c r="H58" s="57">
        <v>34</v>
      </c>
      <c r="I58" s="57">
        <v>37</v>
      </c>
      <c r="J58" s="57">
        <v>41</v>
      </c>
      <c r="K58" s="57">
        <v>45</v>
      </c>
      <c r="L58" s="57">
        <v>44</v>
      </c>
      <c r="M58" s="57">
        <v>36</v>
      </c>
      <c r="N58" s="57">
        <v>35</v>
      </c>
      <c r="O58" s="105">
        <f>VLOOKUP(B58,'[1]District Growth'!$B$1:$J$2454,5,FALSE)</f>
        <v>33</v>
      </c>
      <c r="P58" s="285">
        <f t="shared" si="2"/>
        <v>-2</v>
      </c>
      <c r="Q58" s="37">
        <f t="shared" si="3"/>
        <v>-5.7142857142857162E-2</v>
      </c>
    </row>
    <row r="59" spans="1:17" x14ac:dyDescent="0.25">
      <c r="A59" s="57"/>
      <c r="B59" s="54" t="s">
        <v>696</v>
      </c>
      <c r="C59" s="57">
        <v>24</v>
      </c>
      <c r="D59" s="57">
        <v>25</v>
      </c>
      <c r="E59" s="57">
        <v>21</v>
      </c>
      <c r="F59" s="57">
        <v>21</v>
      </c>
      <c r="G59" s="57">
        <v>21</v>
      </c>
      <c r="H59" s="57">
        <v>25</v>
      </c>
      <c r="I59" s="57">
        <v>24</v>
      </c>
      <c r="J59" s="57">
        <v>24</v>
      </c>
      <c r="K59" s="57">
        <v>22</v>
      </c>
      <c r="L59" s="57">
        <v>22</v>
      </c>
      <c r="M59" s="57">
        <v>26</v>
      </c>
      <c r="N59" s="57">
        <v>31</v>
      </c>
      <c r="O59" s="105">
        <f>VLOOKUP(B59,'[1]District Growth'!$B$1:$J$2454,5,FALSE)</f>
        <v>29</v>
      </c>
      <c r="P59" s="285">
        <f t="shared" si="2"/>
        <v>-2</v>
      </c>
      <c r="Q59" s="37">
        <f t="shared" si="3"/>
        <v>-6.4516129032258118E-2</v>
      </c>
    </row>
    <row r="60" spans="1:17" x14ac:dyDescent="0.25">
      <c r="A60" s="57"/>
      <c r="B60" s="54" t="s">
        <v>684</v>
      </c>
      <c r="C60" s="57">
        <v>62</v>
      </c>
      <c r="D60" s="57">
        <v>62</v>
      </c>
      <c r="E60" s="57">
        <v>64</v>
      </c>
      <c r="F60" s="57">
        <v>63</v>
      </c>
      <c r="G60" s="57">
        <v>63</v>
      </c>
      <c r="H60" s="57">
        <v>64</v>
      </c>
      <c r="I60" s="57">
        <v>68</v>
      </c>
      <c r="J60" s="57">
        <v>68</v>
      </c>
      <c r="K60" s="57">
        <v>66</v>
      </c>
      <c r="L60" s="57">
        <v>70</v>
      </c>
      <c r="M60" s="57">
        <v>61</v>
      </c>
      <c r="N60" s="57">
        <v>67</v>
      </c>
      <c r="O60" s="105">
        <f>VLOOKUP(B60,'[1]District Growth'!$B$1:$J$2454,5,FALSE)</f>
        <v>61</v>
      </c>
      <c r="P60" s="285">
        <f t="shared" si="2"/>
        <v>-6</v>
      </c>
      <c r="Q60" s="37">
        <f t="shared" si="3"/>
        <v>-8.9552238805970186E-2</v>
      </c>
    </row>
    <row r="61" spans="1:17" x14ac:dyDescent="0.25">
      <c r="A61" s="57"/>
      <c r="B61" s="54" t="s">
        <v>722</v>
      </c>
      <c r="C61" s="57">
        <v>28</v>
      </c>
      <c r="D61" s="57">
        <v>29</v>
      </c>
      <c r="E61" s="57">
        <v>22</v>
      </c>
      <c r="F61" s="57">
        <v>20</v>
      </c>
      <c r="G61" s="57">
        <v>21</v>
      </c>
      <c r="H61" s="57">
        <v>23</v>
      </c>
      <c r="I61" s="57">
        <v>22</v>
      </c>
      <c r="J61" s="57">
        <v>21</v>
      </c>
      <c r="K61" s="57">
        <v>26</v>
      </c>
      <c r="L61" s="57">
        <v>25</v>
      </c>
      <c r="M61" s="57">
        <v>27</v>
      </c>
      <c r="N61" s="57">
        <v>22</v>
      </c>
      <c r="O61" s="105">
        <f>VLOOKUP(B61,'[1]District Growth'!$B$1:$J$2454,5,FALSE)</f>
        <v>20</v>
      </c>
      <c r="P61" s="285">
        <f t="shared" si="2"/>
        <v>-2</v>
      </c>
      <c r="Q61" s="37">
        <f t="shared" si="3"/>
        <v>-9.0909090909090939E-2</v>
      </c>
    </row>
    <row r="62" spans="1:17" x14ac:dyDescent="0.25">
      <c r="A62" s="57"/>
      <c r="B62" s="54" t="s">
        <v>673</v>
      </c>
      <c r="C62" s="57">
        <v>45</v>
      </c>
      <c r="D62" s="57">
        <v>45</v>
      </c>
      <c r="E62" s="57">
        <v>39</v>
      </c>
      <c r="F62" s="57">
        <v>52</v>
      </c>
      <c r="G62" s="57">
        <v>49</v>
      </c>
      <c r="H62" s="57">
        <v>45</v>
      </c>
      <c r="I62" s="57">
        <v>48</v>
      </c>
      <c r="J62" s="57">
        <v>39</v>
      </c>
      <c r="K62" s="57">
        <v>43</v>
      </c>
      <c r="L62" s="57">
        <v>48</v>
      </c>
      <c r="M62" s="57">
        <v>46</v>
      </c>
      <c r="N62" s="57">
        <v>43</v>
      </c>
      <c r="O62" s="105">
        <f>VLOOKUP(B62,'[1]District Growth'!$B$1:$J$2454,5,FALSE)</f>
        <v>39</v>
      </c>
      <c r="P62" s="285">
        <f t="shared" si="2"/>
        <v>-4</v>
      </c>
      <c r="Q62" s="37">
        <f t="shared" si="3"/>
        <v>-9.3023255813953543E-2</v>
      </c>
    </row>
    <row r="63" spans="1:17" x14ac:dyDescent="0.25">
      <c r="A63" s="57"/>
      <c r="B63" s="54" t="s">
        <v>732</v>
      </c>
      <c r="C63" s="57">
        <v>35</v>
      </c>
      <c r="D63" s="57">
        <v>36</v>
      </c>
      <c r="E63" s="57">
        <v>34</v>
      </c>
      <c r="F63" s="57">
        <v>35</v>
      </c>
      <c r="G63" s="57">
        <v>36</v>
      </c>
      <c r="H63" s="57">
        <v>31</v>
      </c>
      <c r="I63" s="57">
        <v>27</v>
      </c>
      <c r="J63" s="57">
        <v>30</v>
      </c>
      <c r="K63" s="57">
        <v>26</v>
      </c>
      <c r="L63" s="57">
        <v>23</v>
      </c>
      <c r="M63" s="57">
        <v>21</v>
      </c>
      <c r="N63" s="57">
        <v>21</v>
      </c>
      <c r="O63" s="105">
        <f>VLOOKUP(B63,'[1]District Growth'!$B$1:$J$2454,5,FALSE)</f>
        <v>19</v>
      </c>
      <c r="P63" s="285">
        <f t="shared" si="2"/>
        <v>-2</v>
      </c>
      <c r="Q63" s="37">
        <f t="shared" si="3"/>
        <v>-9.5238095238095233E-2</v>
      </c>
    </row>
    <row r="64" spans="1:17" x14ac:dyDescent="0.25">
      <c r="A64" s="57"/>
      <c r="B64" s="54" t="s">
        <v>670</v>
      </c>
      <c r="C64" s="57">
        <v>15</v>
      </c>
      <c r="D64" s="57">
        <v>17</v>
      </c>
      <c r="E64" s="57">
        <v>26</v>
      </c>
      <c r="F64" s="57">
        <v>23</v>
      </c>
      <c r="G64" s="57">
        <v>21</v>
      </c>
      <c r="H64" s="57">
        <v>18</v>
      </c>
      <c r="I64" s="57">
        <v>22</v>
      </c>
      <c r="J64" s="57">
        <v>29</v>
      </c>
      <c r="K64" s="57">
        <v>31</v>
      </c>
      <c r="L64" s="57">
        <v>36</v>
      </c>
      <c r="M64" s="57">
        <v>32</v>
      </c>
      <c r="N64" s="57">
        <v>30</v>
      </c>
      <c r="O64" s="105">
        <f>VLOOKUP(B64,'[1]District Growth'!$B$1:$J$2454,5,FALSE)</f>
        <v>27</v>
      </c>
      <c r="P64" s="285">
        <f t="shared" si="2"/>
        <v>-3</v>
      </c>
      <c r="Q64" s="37">
        <f t="shared" si="3"/>
        <v>-9.9999999999999978E-2</v>
      </c>
    </row>
    <row r="65" spans="1:17" x14ac:dyDescent="0.25">
      <c r="A65" s="57"/>
      <c r="B65" s="54" t="s">
        <v>685</v>
      </c>
      <c r="C65" s="57">
        <v>87</v>
      </c>
      <c r="D65" s="57">
        <v>83</v>
      </c>
      <c r="E65" s="57">
        <v>81</v>
      </c>
      <c r="F65" s="57">
        <v>77</v>
      </c>
      <c r="G65" s="57">
        <v>71</v>
      </c>
      <c r="H65" s="57">
        <v>63</v>
      </c>
      <c r="I65" s="57">
        <v>54</v>
      </c>
      <c r="J65" s="57">
        <v>53</v>
      </c>
      <c r="K65" s="57">
        <v>50</v>
      </c>
      <c r="L65" s="57">
        <v>53</v>
      </c>
      <c r="M65" s="57">
        <v>51</v>
      </c>
      <c r="N65" s="57">
        <v>43</v>
      </c>
      <c r="O65" s="105">
        <f>VLOOKUP(B65,'[1]District Growth'!$B$1:$J$2454,5,FALSE)</f>
        <v>37</v>
      </c>
      <c r="P65" s="285">
        <f t="shared" si="2"/>
        <v>-6</v>
      </c>
      <c r="Q65" s="37">
        <f t="shared" si="3"/>
        <v>-0.13953488372093026</v>
      </c>
    </row>
    <row r="66" spans="1:17" x14ac:dyDescent="0.25">
      <c r="A66" s="57"/>
      <c r="B66" s="54" t="s">
        <v>718</v>
      </c>
      <c r="C66" s="57">
        <v>32</v>
      </c>
      <c r="D66" s="57">
        <v>28</v>
      </c>
      <c r="E66" s="57">
        <v>30</v>
      </c>
      <c r="F66" s="57">
        <v>28</v>
      </c>
      <c r="G66" s="57">
        <v>26</v>
      </c>
      <c r="H66" s="57">
        <v>23</v>
      </c>
      <c r="I66" s="57">
        <v>31</v>
      </c>
      <c r="J66" s="57">
        <v>36</v>
      </c>
      <c r="K66" s="57">
        <v>36</v>
      </c>
      <c r="L66" s="57">
        <v>36</v>
      </c>
      <c r="M66" s="57">
        <v>35</v>
      </c>
      <c r="N66" s="57">
        <v>33</v>
      </c>
      <c r="O66" s="105">
        <f>VLOOKUP(B66,'[1]District Growth'!$B$1:$J$2454,5,FALSE)</f>
        <v>28</v>
      </c>
      <c r="P66" s="285">
        <f t="shared" si="2"/>
        <v>-5</v>
      </c>
      <c r="Q66" s="37">
        <f t="shared" si="3"/>
        <v>-0.15151515151515149</v>
      </c>
    </row>
    <row r="67" spans="1:17" x14ac:dyDescent="0.25">
      <c r="A67" s="57"/>
      <c r="B67" s="54" t="s">
        <v>669</v>
      </c>
      <c r="C67" s="57">
        <v>48</v>
      </c>
      <c r="D67" s="57">
        <v>48</v>
      </c>
      <c r="E67" s="57">
        <v>59</v>
      </c>
      <c r="F67" s="57">
        <v>51</v>
      </c>
      <c r="G67" s="57">
        <v>38</v>
      </c>
      <c r="H67" s="57">
        <v>35</v>
      </c>
      <c r="I67" s="57">
        <v>29</v>
      </c>
      <c r="J67" s="57">
        <v>18</v>
      </c>
      <c r="K67" s="57">
        <v>17</v>
      </c>
      <c r="L67" s="57">
        <v>20</v>
      </c>
      <c r="M67" s="57">
        <v>20</v>
      </c>
      <c r="N67" s="57">
        <v>23</v>
      </c>
      <c r="O67" s="105">
        <f>VLOOKUP(B67,'[1]District Growth'!$B$1:$J$2454,5,FALSE)</f>
        <v>19</v>
      </c>
      <c r="P67" s="285">
        <f t="shared" ref="P67:P72" si="4">O67-N67</f>
        <v>-4</v>
      </c>
      <c r="Q67" s="37">
        <f t="shared" ref="Q67:Q72" si="5">(O67/N67)-1</f>
        <v>-0.17391304347826086</v>
      </c>
    </row>
    <row r="68" spans="1:17" x14ac:dyDescent="0.25">
      <c r="A68" s="57"/>
      <c r="B68" s="54" t="s">
        <v>731</v>
      </c>
      <c r="C68" s="57">
        <v>21</v>
      </c>
      <c r="D68" s="57">
        <v>21</v>
      </c>
      <c r="E68" s="57">
        <v>16</v>
      </c>
      <c r="F68" s="57">
        <v>16</v>
      </c>
      <c r="G68" s="57">
        <v>14</v>
      </c>
      <c r="H68" s="57">
        <v>12</v>
      </c>
      <c r="I68" s="57">
        <v>12</v>
      </c>
      <c r="J68" s="57">
        <v>12</v>
      </c>
      <c r="K68" s="57">
        <v>19</v>
      </c>
      <c r="L68" s="57">
        <v>17</v>
      </c>
      <c r="M68" s="57">
        <v>24</v>
      </c>
      <c r="N68" s="57">
        <v>23</v>
      </c>
      <c r="O68" s="105">
        <f>VLOOKUP(B68,'[1]District Growth'!$B$1:$J$2454,5,FALSE)</f>
        <v>19</v>
      </c>
      <c r="P68" s="285">
        <f t="shared" si="4"/>
        <v>-4</v>
      </c>
      <c r="Q68" s="37">
        <f t="shared" si="5"/>
        <v>-0.17391304347826086</v>
      </c>
    </row>
    <row r="69" spans="1:17" x14ac:dyDescent="0.25">
      <c r="A69" s="57"/>
      <c r="B69" s="54" t="s">
        <v>734</v>
      </c>
      <c r="C69" s="57">
        <v>123</v>
      </c>
      <c r="D69" s="57">
        <v>123</v>
      </c>
      <c r="E69" s="57">
        <v>121</v>
      </c>
      <c r="F69" s="57">
        <v>114</v>
      </c>
      <c r="G69" s="57">
        <v>108</v>
      </c>
      <c r="H69" s="57">
        <v>99</v>
      </c>
      <c r="I69" s="57">
        <v>95</v>
      </c>
      <c r="J69" s="57">
        <v>92</v>
      </c>
      <c r="K69" s="57">
        <v>104</v>
      </c>
      <c r="L69" s="57">
        <v>87</v>
      </c>
      <c r="M69" s="57">
        <v>100</v>
      </c>
      <c r="N69" s="57">
        <v>106</v>
      </c>
      <c r="O69" s="105">
        <f>VLOOKUP(B69,'[1]District Growth'!$B$1:$J$2454,5,FALSE)</f>
        <v>85</v>
      </c>
      <c r="P69" s="285">
        <f t="shared" si="4"/>
        <v>-21</v>
      </c>
      <c r="Q69" s="37">
        <f t="shared" si="5"/>
        <v>-0.19811320754716977</v>
      </c>
    </row>
    <row r="70" spans="1:17" x14ac:dyDescent="0.25">
      <c r="A70" s="57"/>
      <c r="B70" s="54" t="s">
        <v>735</v>
      </c>
      <c r="C70" s="57">
        <v>68</v>
      </c>
      <c r="D70" s="57">
        <v>70</v>
      </c>
      <c r="E70" s="57">
        <v>71</v>
      </c>
      <c r="F70" s="57">
        <v>62</v>
      </c>
      <c r="G70" s="57">
        <v>58</v>
      </c>
      <c r="H70" s="57">
        <v>60</v>
      </c>
      <c r="I70" s="57">
        <v>62</v>
      </c>
      <c r="J70" s="57">
        <v>49</v>
      </c>
      <c r="K70" s="57">
        <v>53</v>
      </c>
      <c r="L70" s="57">
        <v>44</v>
      </c>
      <c r="M70" s="57">
        <v>35</v>
      </c>
      <c r="N70" s="57">
        <v>38</v>
      </c>
      <c r="O70" s="105">
        <f>VLOOKUP(B70,'[1]District Growth'!$B$1:$J$2454,5,FALSE)</f>
        <v>30</v>
      </c>
      <c r="P70" s="285">
        <f t="shared" si="4"/>
        <v>-8</v>
      </c>
      <c r="Q70" s="37">
        <f t="shared" si="5"/>
        <v>-0.21052631578947367</v>
      </c>
    </row>
    <row r="71" spans="1:17" x14ac:dyDescent="0.25">
      <c r="A71" s="57"/>
      <c r="B71" s="54" t="s">
        <v>727</v>
      </c>
      <c r="C71" s="57"/>
      <c r="D71" s="57"/>
      <c r="E71" s="57"/>
      <c r="F71" s="57"/>
      <c r="G71" s="57"/>
      <c r="H71" s="57"/>
      <c r="I71" s="57">
        <v>31</v>
      </c>
      <c r="J71" s="57">
        <v>31</v>
      </c>
      <c r="K71" s="57">
        <v>36</v>
      </c>
      <c r="L71" s="57">
        <v>34</v>
      </c>
      <c r="M71" s="57">
        <v>31</v>
      </c>
      <c r="N71" s="57">
        <v>22</v>
      </c>
      <c r="O71" s="105">
        <f>VLOOKUP(B71,'[1]District Growth'!$B$1:$J$2454,5,FALSE)</f>
        <v>15</v>
      </c>
      <c r="P71" s="285">
        <f t="shared" si="4"/>
        <v>-7</v>
      </c>
      <c r="Q71" s="37">
        <f t="shared" si="5"/>
        <v>-0.31818181818181823</v>
      </c>
    </row>
    <row r="72" spans="1:17" x14ac:dyDescent="0.25">
      <c r="A72" s="57"/>
      <c r="B72" s="54" t="s">
        <v>674</v>
      </c>
      <c r="C72" s="57">
        <v>33</v>
      </c>
      <c r="D72" s="57">
        <v>34</v>
      </c>
      <c r="E72" s="57">
        <v>31</v>
      </c>
      <c r="F72" s="57">
        <v>27</v>
      </c>
      <c r="G72" s="57">
        <v>26</v>
      </c>
      <c r="H72" s="57">
        <v>25</v>
      </c>
      <c r="I72" s="57">
        <v>28</v>
      </c>
      <c r="J72" s="57">
        <v>29</v>
      </c>
      <c r="K72" s="57">
        <v>26</v>
      </c>
      <c r="L72" s="57">
        <v>29</v>
      </c>
      <c r="M72" s="57">
        <v>30</v>
      </c>
      <c r="N72" s="57">
        <v>47</v>
      </c>
      <c r="O72" s="105">
        <f>VLOOKUP(B72,'[1]District Growth'!$B$1:$J$2454,5,FALSE)</f>
        <v>28</v>
      </c>
      <c r="P72" s="285">
        <f t="shared" si="4"/>
        <v>-19</v>
      </c>
      <c r="Q72" s="37">
        <f t="shared" si="5"/>
        <v>-0.4042553191489362</v>
      </c>
    </row>
    <row r="73" spans="1:17" x14ac:dyDescent="0.25">
      <c r="A73" s="57"/>
      <c r="B73" s="296" t="s">
        <v>1306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88">
        <v>25</v>
      </c>
      <c r="P73" s="285">
        <f t="shared" ref="P73" si="6">O73-N73</f>
        <v>25</v>
      </c>
      <c r="Q73" s="37"/>
    </row>
    <row r="74" spans="1:17" x14ac:dyDescent="0.25">
      <c r="A74" s="57"/>
      <c r="B74" s="33" t="s">
        <v>695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157">
        <v>0</v>
      </c>
      <c r="O74" s="157"/>
      <c r="P74" s="286"/>
      <c r="Q74" s="37"/>
    </row>
    <row r="75" spans="1:17" x14ac:dyDescent="0.25">
      <c r="A75" s="57"/>
      <c r="B75" s="33" t="s">
        <v>697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157">
        <v>0</v>
      </c>
      <c r="O75" s="157"/>
      <c r="P75" s="286"/>
      <c r="Q75" s="37"/>
    </row>
    <row r="76" spans="1:17" x14ac:dyDescent="0.25">
      <c r="A76" s="57"/>
      <c r="B76" s="33" t="s">
        <v>699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157">
        <v>0</v>
      </c>
      <c r="O76" s="157"/>
      <c r="P76" s="286"/>
      <c r="Q76" s="37"/>
    </row>
    <row r="77" spans="1:17" x14ac:dyDescent="0.25">
      <c r="A77" s="57"/>
      <c r="B77" s="33" t="s">
        <v>700</v>
      </c>
      <c r="C77" s="57">
        <v>17</v>
      </c>
      <c r="D77" s="57">
        <v>17</v>
      </c>
      <c r="E77" s="57">
        <v>10</v>
      </c>
      <c r="F77" s="57">
        <v>11</v>
      </c>
      <c r="G77" s="57">
        <v>10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157">
        <v>0</v>
      </c>
      <c r="O77" s="157"/>
      <c r="P77" s="286"/>
      <c r="Q77" s="37"/>
    </row>
    <row r="78" spans="1:17" x14ac:dyDescent="0.25">
      <c r="A78" s="57"/>
      <c r="B78" s="33" t="s">
        <v>701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157">
        <v>0</v>
      </c>
      <c r="O78" s="157"/>
      <c r="P78" s="286"/>
      <c r="Q78" s="37"/>
    </row>
    <row r="79" spans="1:17" x14ac:dyDescent="0.25">
      <c r="A79" s="57"/>
      <c r="B79" s="33" t="s">
        <v>702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157">
        <v>0</v>
      </c>
      <c r="O79" s="157"/>
      <c r="P79" s="286"/>
      <c r="Q79" s="37"/>
    </row>
    <row r="80" spans="1:17" x14ac:dyDescent="0.25">
      <c r="A80" s="57"/>
      <c r="B80" s="33" t="s">
        <v>704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157">
        <v>0</v>
      </c>
      <c r="O80" s="157"/>
      <c r="P80" s="286"/>
      <c r="Q80" s="37"/>
    </row>
    <row r="81" spans="1:18" x14ac:dyDescent="0.25">
      <c r="A81" s="57"/>
      <c r="B81" s="33" t="s">
        <v>707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157">
        <v>0</v>
      </c>
      <c r="O81" s="157"/>
      <c r="P81" s="286"/>
      <c r="Q81" s="37"/>
    </row>
    <row r="82" spans="1:18" x14ac:dyDescent="0.25">
      <c r="A82" s="57"/>
      <c r="B82" s="33" t="s">
        <v>711</v>
      </c>
      <c r="C82" s="57">
        <v>8</v>
      </c>
      <c r="D82" s="57">
        <v>7</v>
      </c>
      <c r="E82" s="57">
        <v>8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157">
        <v>0</v>
      </c>
      <c r="O82" s="157"/>
      <c r="P82" s="286"/>
      <c r="Q82" s="37"/>
    </row>
    <row r="83" spans="1:18" x14ac:dyDescent="0.25">
      <c r="A83" s="57"/>
      <c r="B83" s="33" t="s">
        <v>712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157">
        <v>0</v>
      </c>
      <c r="O83" s="157"/>
      <c r="P83" s="286"/>
      <c r="Q83" s="37"/>
    </row>
    <row r="84" spans="1:18" x14ac:dyDescent="0.25">
      <c r="A84" s="57"/>
      <c r="B84" s="33" t="s">
        <v>713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157">
        <v>0</v>
      </c>
      <c r="O84" s="157"/>
      <c r="P84" s="286"/>
      <c r="Q84" s="37"/>
    </row>
    <row r="85" spans="1:18" x14ac:dyDescent="0.25">
      <c r="A85" s="57"/>
      <c r="B85" s="33" t="s">
        <v>714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157">
        <v>0</v>
      </c>
      <c r="O85" s="157"/>
      <c r="P85" s="286"/>
      <c r="Q85" s="37"/>
    </row>
    <row r="86" spans="1:18" x14ac:dyDescent="0.25">
      <c r="A86" s="57"/>
      <c r="B86" s="33" t="s">
        <v>715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157">
        <v>0</v>
      </c>
      <c r="O86" s="157"/>
      <c r="P86" s="286"/>
      <c r="Q86" s="37"/>
    </row>
    <row r="87" spans="1:18" x14ac:dyDescent="0.25">
      <c r="A87" s="57"/>
      <c r="B87" s="33" t="s">
        <v>716</v>
      </c>
      <c r="C87" s="57">
        <v>17</v>
      </c>
      <c r="D87" s="57">
        <v>18</v>
      </c>
      <c r="E87" s="57">
        <v>15</v>
      </c>
      <c r="F87" s="57">
        <v>10</v>
      </c>
      <c r="G87" s="57">
        <v>8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157">
        <v>0</v>
      </c>
      <c r="O87" s="157"/>
      <c r="P87" s="286"/>
      <c r="Q87" s="37"/>
    </row>
    <row r="88" spans="1:18" x14ac:dyDescent="0.25">
      <c r="A88" s="57"/>
      <c r="B88" s="32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286"/>
      <c r="Q88" s="37"/>
    </row>
    <row r="89" spans="1:18" x14ac:dyDescent="0.25">
      <c r="A89" s="57"/>
      <c r="B89" s="39" t="s">
        <v>99</v>
      </c>
      <c r="C89" s="126">
        <f t="shared" ref="C89:P89" si="7">SUM(C3:C88)</f>
        <v>3212</v>
      </c>
      <c r="D89" s="64">
        <f t="shared" si="7"/>
        <v>3222</v>
      </c>
      <c r="E89" s="63">
        <f t="shared" si="7"/>
        <v>3197</v>
      </c>
      <c r="F89" s="63">
        <f t="shared" si="7"/>
        <v>3130</v>
      </c>
      <c r="G89" s="63">
        <f t="shared" si="7"/>
        <v>3031</v>
      </c>
      <c r="H89" s="63">
        <f t="shared" si="7"/>
        <v>2883</v>
      </c>
      <c r="I89" s="63">
        <f t="shared" si="7"/>
        <v>2881</v>
      </c>
      <c r="J89" s="63">
        <f t="shared" si="7"/>
        <v>2789</v>
      </c>
      <c r="K89" s="64">
        <f t="shared" si="7"/>
        <v>2882</v>
      </c>
      <c r="L89" s="64">
        <f t="shared" si="7"/>
        <v>2961</v>
      </c>
      <c r="M89" s="64">
        <f t="shared" si="7"/>
        <v>3047</v>
      </c>
      <c r="N89" s="64">
        <f t="shared" si="7"/>
        <v>3069</v>
      </c>
      <c r="O89" s="64">
        <f t="shared" si="7"/>
        <v>3101</v>
      </c>
      <c r="P89" s="157">
        <f t="shared" si="7"/>
        <v>32</v>
      </c>
      <c r="Q89" s="37">
        <f>(O89/N89)-1</f>
        <v>1.0426849136526473E-2</v>
      </c>
    </row>
    <row r="90" spans="1:18" x14ac:dyDescent="0.25">
      <c r="A90" s="57"/>
      <c r="B90" s="25"/>
      <c r="C90" s="57"/>
      <c r="D90" s="57">
        <f t="shared" ref="D90:O90" si="8">SUM(D89-C89)</f>
        <v>10</v>
      </c>
      <c r="E90" s="57">
        <f t="shared" si="8"/>
        <v>-25</v>
      </c>
      <c r="F90" s="57">
        <f t="shared" si="8"/>
        <v>-67</v>
      </c>
      <c r="G90" s="57">
        <f t="shared" si="8"/>
        <v>-99</v>
      </c>
      <c r="H90" s="57">
        <f t="shared" si="8"/>
        <v>-148</v>
      </c>
      <c r="I90" s="57">
        <f t="shared" si="8"/>
        <v>-2</v>
      </c>
      <c r="J90" s="57">
        <f t="shared" si="8"/>
        <v>-92</v>
      </c>
      <c r="K90" s="57">
        <f t="shared" si="8"/>
        <v>93</v>
      </c>
      <c r="L90" s="57">
        <f t="shared" si="8"/>
        <v>79</v>
      </c>
      <c r="M90" s="57">
        <f t="shared" si="8"/>
        <v>86</v>
      </c>
      <c r="N90" s="57">
        <f t="shared" si="8"/>
        <v>22</v>
      </c>
      <c r="O90" s="57">
        <f t="shared" si="8"/>
        <v>32</v>
      </c>
      <c r="P90" s="286"/>
      <c r="Q90" s="37"/>
    </row>
    <row r="91" spans="1:18" x14ac:dyDescent="0.25">
      <c r="B91" s="222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251"/>
      <c r="Q91" s="224"/>
      <c r="R91" s="165"/>
    </row>
    <row r="92" spans="1:18" x14ac:dyDescent="0.25">
      <c r="B92" s="223" t="s">
        <v>49</v>
      </c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251"/>
      <c r="Q92" s="219"/>
      <c r="R92" s="165"/>
    </row>
    <row r="93" spans="1:18" x14ac:dyDescent="0.25">
      <c r="B93" s="237" t="s">
        <v>1282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251"/>
      <c r="Q93" s="219"/>
      <c r="R93" s="165"/>
    </row>
    <row r="94" spans="1:18" x14ac:dyDescent="0.25">
      <c r="B94" s="238" t="s">
        <v>1283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251"/>
      <c r="Q94" s="219"/>
      <c r="R94" s="165"/>
    </row>
    <row r="95" spans="1:18" x14ac:dyDescent="0.25">
      <c r="B95" s="72" t="s">
        <v>1284</v>
      </c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251"/>
      <c r="Q95" s="219"/>
      <c r="R95" s="165"/>
    </row>
    <row r="96" spans="1:18" x14ac:dyDescent="0.25">
      <c r="B96" s="239" t="s">
        <v>1176</v>
      </c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251"/>
      <c r="Q96" s="219"/>
      <c r="R96" s="165"/>
    </row>
    <row r="97" spans="2:18" x14ac:dyDescent="0.25">
      <c r="B97" s="240" t="s">
        <v>1267</v>
      </c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251"/>
      <c r="Q97" s="219"/>
      <c r="R97" s="165"/>
    </row>
    <row r="98" spans="2:18" x14ac:dyDescent="0.25"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251"/>
      <c r="Q98" s="219"/>
      <c r="R98" s="165"/>
    </row>
    <row r="99" spans="2:18" x14ac:dyDescent="0.25">
      <c r="C99" s="165"/>
      <c r="D99" s="165"/>
      <c r="E99" s="165"/>
      <c r="F99" s="165"/>
      <c r="G99" s="165"/>
      <c r="H99" s="227"/>
      <c r="I99" s="165"/>
      <c r="J99" s="165"/>
      <c r="K99" s="165"/>
      <c r="L99" s="165"/>
      <c r="M99" s="165"/>
      <c r="N99" s="165"/>
      <c r="O99" s="165"/>
      <c r="P99" s="251"/>
      <c r="Q99" s="219"/>
      <c r="R99" s="165"/>
    </row>
    <row r="100" spans="2:18" x14ac:dyDescent="0.25"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251"/>
      <c r="Q100" s="219"/>
      <c r="R100" s="165"/>
    </row>
    <row r="101" spans="2:18" x14ac:dyDescent="0.25"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251"/>
      <c r="Q101" s="219"/>
      <c r="R101" s="165"/>
    </row>
  </sheetData>
  <sortState ref="B3:Q72">
    <sortCondition descending="1" ref="Q3:Q72"/>
  </sortState>
  <pageMargins left="0.7" right="0.7" top="0.75" bottom="0.75" header="0.3" footer="0.3"/>
  <pageSetup scale="6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K77"/>
  <sheetViews>
    <sheetView tabSelected="1" workbookViewId="0">
      <pane xSplit="2" ySplit="2" topLeftCell="C46" activePane="bottomRight" state="frozen"/>
      <selection pane="topRight" activeCell="B1" sqref="B1"/>
      <selection pane="bottomLeft" activeCell="A3" sqref="A3"/>
      <selection pane="bottomRight" activeCell="A80" sqref="A80"/>
    </sheetView>
  </sheetViews>
  <sheetFormatPr defaultColWidth="9.140625" defaultRowHeight="15" x14ac:dyDescent="0.25"/>
  <cols>
    <col min="1" max="1" width="9.140625" style="59"/>
    <col min="2" max="2" width="36.5703125" style="59" customWidth="1"/>
    <col min="3" max="3" width="10.5703125" style="59" customWidth="1"/>
    <col min="4" max="4" width="10.42578125" style="59" customWidth="1"/>
    <col min="5" max="9" width="10.5703125" style="59" customWidth="1"/>
    <col min="10" max="16384" width="9.140625" style="59"/>
  </cols>
  <sheetData>
    <row r="1" spans="2:9" x14ac:dyDescent="0.25">
      <c r="B1" s="159" t="s">
        <v>1277</v>
      </c>
      <c r="C1" s="8"/>
      <c r="D1" s="8"/>
      <c r="E1" s="8"/>
      <c r="F1" s="34"/>
      <c r="G1" s="34"/>
      <c r="H1" s="6"/>
      <c r="I1" s="233"/>
    </row>
    <row r="2" spans="2:9" ht="30" x14ac:dyDescent="0.25">
      <c r="B2" s="115" t="s">
        <v>0</v>
      </c>
      <c r="C2" s="82" t="s">
        <v>1172</v>
      </c>
      <c r="D2" s="82" t="s">
        <v>1173</v>
      </c>
      <c r="E2" s="82" t="s">
        <v>1174</v>
      </c>
      <c r="F2" s="82" t="s">
        <v>1175</v>
      </c>
      <c r="G2" s="82" t="s">
        <v>1299</v>
      </c>
      <c r="H2" s="169" t="s">
        <v>1309</v>
      </c>
      <c r="I2" s="82" t="s">
        <v>43</v>
      </c>
    </row>
    <row r="3" spans="2:9" x14ac:dyDescent="0.25">
      <c r="B3" s="303" t="s">
        <v>799</v>
      </c>
      <c r="C3" s="304">
        <v>20</v>
      </c>
      <c r="D3" s="304">
        <v>18</v>
      </c>
      <c r="E3" s="304">
        <v>10</v>
      </c>
      <c r="F3" s="304">
        <v>10</v>
      </c>
      <c r="G3" s="305">
        <v>10</v>
      </c>
      <c r="H3" s="306">
        <f>VLOOKUP(B3,'[1]District Growth'!$B$1:$J$2454,5,FALSE)</f>
        <v>29</v>
      </c>
      <c r="I3" s="307">
        <f>H3-G3</f>
        <v>19</v>
      </c>
    </row>
    <row r="4" spans="2:9" x14ac:dyDescent="0.25">
      <c r="B4" s="303" t="s">
        <v>770</v>
      </c>
      <c r="C4" s="304">
        <v>172</v>
      </c>
      <c r="D4" s="304">
        <v>169</v>
      </c>
      <c r="E4" s="304">
        <v>166</v>
      </c>
      <c r="F4" s="304">
        <v>161</v>
      </c>
      <c r="G4" s="305">
        <v>157</v>
      </c>
      <c r="H4" s="306">
        <f>VLOOKUP(B4,'[1]District Growth'!$B$1:$J$2454,5,FALSE)</f>
        <v>171</v>
      </c>
      <c r="I4" s="307">
        <f>H4-G4</f>
        <v>14</v>
      </c>
    </row>
    <row r="5" spans="2:9" x14ac:dyDescent="0.25">
      <c r="B5" s="303" t="s">
        <v>784</v>
      </c>
      <c r="C5" s="304">
        <v>107</v>
      </c>
      <c r="D5" s="304">
        <v>113</v>
      </c>
      <c r="E5" s="304">
        <v>104</v>
      </c>
      <c r="F5" s="304">
        <v>102</v>
      </c>
      <c r="G5" s="305">
        <v>115</v>
      </c>
      <c r="H5" s="306">
        <f>VLOOKUP(B5,'[1]District Growth'!$B$1:$J$2454,5,FALSE)</f>
        <v>126</v>
      </c>
      <c r="I5" s="307">
        <f>H5-G5</f>
        <v>11</v>
      </c>
    </row>
    <row r="6" spans="2:9" x14ac:dyDescent="0.25">
      <c r="B6" s="303" t="s">
        <v>791</v>
      </c>
      <c r="C6" s="304">
        <v>77</v>
      </c>
      <c r="D6" s="304">
        <v>70</v>
      </c>
      <c r="E6" s="304">
        <v>61</v>
      </c>
      <c r="F6" s="304">
        <v>56</v>
      </c>
      <c r="G6" s="305">
        <v>57</v>
      </c>
      <c r="H6" s="306">
        <f>VLOOKUP(B6,'[1]District Growth'!$B$1:$J$2454,5,FALSE)</f>
        <v>64</v>
      </c>
      <c r="I6" s="307">
        <f>H6-G6</f>
        <v>7</v>
      </c>
    </row>
    <row r="7" spans="2:9" x14ac:dyDescent="0.25">
      <c r="B7" s="303" t="s">
        <v>749</v>
      </c>
      <c r="C7" s="304">
        <v>187</v>
      </c>
      <c r="D7" s="304">
        <v>189</v>
      </c>
      <c r="E7" s="304">
        <v>209</v>
      </c>
      <c r="F7" s="304">
        <v>176</v>
      </c>
      <c r="G7" s="305">
        <v>175</v>
      </c>
      <c r="H7" s="306">
        <f>VLOOKUP(B7,'[1]District Growth'!$B$1:$J$2454,5,FALSE)</f>
        <v>182</v>
      </c>
      <c r="I7" s="307">
        <f>H7-G7</f>
        <v>7</v>
      </c>
    </row>
    <row r="8" spans="2:9" x14ac:dyDescent="0.25">
      <c r="B8" s="303" t="s">
        <v>781</v>
      </c>
      <c r="C8" s="304">
        <v>44</v>
      </c>
      <c r="D8" s="304">
        <v>36</v>
      </c>
      <c r="E8" s="304">
        <v>34</v>
      </c>
      <c r="F8" s="304">
        <v>31</v>
      </c>
      <c r="G8" s="305">
        <v>33</v>
      </c>
      <c r="H8" s="306">
        <f>VLOOKUP(B8,'[1]District Growth'!$B$1:$J$2454,5,FALSE)</f>
        <v>39</v>
      </c>
      <c r="I8" s="307">
        <f>H8-G8</f>
        <v>6</v>
      </c>
    </row>
    <row r="9" spans="2:9" x14ac:dyDescent="0.25">
      <c r="B9" s="303" t="s">
        <v>1295</v>
      </c>
      <c r="C9" s="304"/>
      <c r="D9" s="304"/>
      <c r="E9" s="304"/>
      <c r="F9" s="304"/>
      <c r="G9" s="305">
        <v>25</v>
      </c>
      <c r="H9" s="306">
        <f>VLOOKUP(B9,'[1]District Growth'!$B$1:$J$2454,5,FALSE)</f>
        <v>30</v>
      </c>
      <c r="I9" s="307">
        <f>H9-G9</f>
        <v>5</v>
      </c>
    </row>
    <row r="10" spans="2:9" x14ac:dyDescent="0.25">
      <c r="B10" s="303" t="s">
        <v>775</v>
      </c>
      <c r="C10" s="304">
        <v>24</v>
      </c>
      <c r="D10" s="304">
        <v>23</v>
      </c>
      <c r="E10" s="304">
        <v>22</v>
      </c>
      <c r="F10" s="304">
        <v>27</v>
      </c>
      <c r="G10" s="305">
        <v>28</v>
      </c>
      <c r="H10" s="306">
        <f>VLOOKUP(B10,'[1]District Growth'!$B$1:$J$2454,5,FALSE)</f>
        <v>33</v>
      </c>
      <c r="I10" s="307">
        <f>H10-G10</f>
        <v>5</v>
      </c>
    </row>
    <row r="11" spans="2:9" x14ac:dyDescent="0.25">
      <c r="B11" s="303" t="s">
        <v>752</v>
      </c>
      <c r="C11" s="304">
        <v>38</v>
      </c>
      <c r="D11" s="304">
        <v>30</v>
      </c>
      <c r="E11" s="304">
        <v>32</v>
      </c>
      <c r="F11" s="304">
        <v>31</v>
      </c>
      <c r="G11" s="305">
        <v>32</v>
      </c>
      <c r="H11" s="306">
        <f>VLOOKUP(B11,'[1]District Growth'!$B$1:$J$2454,5,FALSE)</f>
        <v>37</v>
      </c>
      <c r="I11" s="307">
        <f>H11-G11</f>
        <v>5</v>
      </c>
    </row>
    <row r="12" spans="2:9" x14ac:dyDescent="0.25">
      <c r="B12" s="303" t="s">
        <v>748</v>
      </c>
      <c r="C12" s="304">
        <v>56</v>
      </c>
      <c r="D12" s="304">
        <v>54</v>
      </c>
      <c r="E12" s="304">
        <v>60</v>
      </c>
      <c r="F12" s="304">
        <v>60</v>
      </c>
      <c r="G12" s="305">
        <v>61</v>
      </c>
      <c r="H12" s="306">
        <f>VLOOKUP(B12,'[1]District Growth'!$B$1:$J$2454,5,FALSE)</f>
        <v>66</v>
      </c>
      <c r="I12" s="307">
        <f>H12-G12</f>
        <v>5</v>
      </c>
    </row>
    <row r="13" spans="2:9" x14ac:dyDescent="0.25">
      <c r="B13" s="303" t="s">
        <v>773</v>
      </c>
      <c r="C13" s="304">
        <v>60</v>
      </c>
      <c r="D13" s="304">
        <v>64</v>
      </c>
      <c r="E13" s="304">
        <v>62</v>
      </c>
      <c r="F13" s="304">
        <v>65</v>
      </c>
      <c r="G13" s="305">
        <v>79</v>
      </c>
      <c r="H13" s="306">
        <f>VLOOKUP(B13,'[1]District Growth'!$B$1:$J$2454,5,FALSE)</f>
        <v>84</v>
      </c>
      <c r="I13" s="307">
        <f>H13-G13</f>
        <v>5</v>
      </c>
    </row>
    <row r="14" spans="2:9" x14ac:dyDescent="0.25">
      <c r="B14" s="303" t="s">
        <v>787</v>
      </c>
      <c r="C14" s="304">
        <v>32</v>
      </c>
      <c r="D14" s="304">
        <v>32</v>
      </c>
      <c r="E14" s="304">
        <v>29</v>
      </c>
      <c r="F14" s="304">
        <v>25</v>
      </c>
      <c r="G14" s="305">
        <v>25</v>
      </c>
      <c r="H14" s="306">
        <f>VLOOKUP(B14,'[1]District Growth'!$B$1:$J$2454,5,FALSE)</f>
        <v>29</v>
      </c>
      <c r="I14" s="307">
        <f>H14-G14</f>
        <v>4</v>
      </c>
    </row>
    <row r="15" spans="2:9" x14ac:dyDescent="0.25">
      <c r="B15" s="303" t="s">
        <v>744</v>
      </c>
      <c r="C15" s="304">
        <v>23</v>
      </c>
      <c r="D15" s="304">
        <v>19</v>
      </c>
      <c r="E15" s="304">
        <v>23</v>
      </c>
      <c r="F15" s="304">
        <v>24</v>
      </c>
      <c r="G15" s="305">
        <v>17</v>
      </c>
      <c r="H15" s="306">
        <f>VLOOKUP(B15,'[1]District Growth'!$B$1:$J$2454,5,FALSE)</f>
        <v>20</v>
      </c>
      <c r="I15" s="307">
        <f>H15-G15</f>
        <v>3</v>
      </c>
    </row>
    <row r="16" spans="2:9" x14ac:dyDescent="0.25">
      <c r="B16" s="303" t="s">
        <v>740</v>
      </c>
      <c r="C16" s="304">
        <v>26</v>
      </c>
      <c r="D16" s="304">
        <v>30</v>
      </c>
      <c r="E16" s="304">
        <v>40</v>
      </c>
      <c r="F16" s="304">
        <v>37</v>
      </c>
      <c r="G16" s="305">
        <v>40</v>
      </c>
      <c r="H16" s="306">
        <f>VLOOKUP(B16,'[1]District Growth'!$B$1:$J$2454,5,FALSE)</f>
        <v>43</v>
      </c>
      <c r="I16" s="307">
        <f>H16-G16</f>
        <v>3</v>
      </c>
    </row>
    <row r="17" spans="2:9" x14ac:dyDescent="0.25">
      <c r="B17" s="303" t="s">
        <v>756</v>
      </c>
      <c r="C17" s="304">
        <v>27</v>
      </c>
      <c r="D17" s="304">
        <v>26</v>
      </c>
      <c r="E17" s="304">
        <v>27</v>
      </c>
      <c r="F17" s="304">
        <v>31</v>
      </c>
      <c r="G17" s="305">
        <v>42</v>
      </c>
      <c r="H17" s="306">
        <f>VLOOKUP(B17,'[1]District Growth'!$B$1:$J$2454,5,FALSE)</f>
        <v>45</v>
      </c>
      <c r="I17" s="307">
        <f>H17-G17</f>
        <v>3</v>
      </c>
    </row>
    <row r="18" spans="2:9" x14ac:dyDescent="0.25">
      <c r="B18" s="303" t="s">
        <v>797</v>
      </c>
      <c r="C18" s="304">
        <v>32</v>
      </c>
      <c r="D18" s="304">
        <v>32</v>
      </c>
      <c r="E18" s="304">
        <v>21</v>
      </c>
      <c r="F18" s="304">
        <v>25</v>
      </c>
      <c r="G18" s="305">
        <v>24</v>
      </c>
      <c r="H18" s="306">
        <f>VLOOKUP(B18,'[1]District Growth'!$B$1:$J$2454,5,FALSE)</f>
        <v>26</v>
      </c>
      <c r="I18" s="307">
        <f>H18-G18</f>
        <v>2</v>
      </c>
    </row>
    <row r="19" spans="2:9" x14ac:dyDescent="0.25">
      <c r="B19" s="303" t="s">
        <v>742</v>
      </c>
      <c r="C19" s="304">
        <v>20</v>
      </c>
      <c r="D19" s="304">
        <v>24</v>
      </c>
      <c r="E19" s="304">
        <v>31</v>
      </c>
      <c r="F19" s="304">
        <v>35</v>
      </c>
      <c r="G19" s="305">
        <v>29</v>
      </c>
      <c r="H19" s="306">
        <f>VLOOKUP(B19,'[1]District Growth'!$B$1:$J$2454,5,FALSE)</f>
        <v>31</v>
      </c>
      <c r="I19" s="307">
        <f>H19-G19</f>
        <v>2</v>
      </c>
    </row>
    <row r="20" spans="2:9" x14ac:dyDescent="0.25">
      <c r="B20" s="303" t="s">
        <v>755</v>
      </c>
      <c r="C20" s="304">
        <v>36</v>
      </c>
      <c r="D20" s="304">
        <v>38</v>
      </c>
      <c r="E20" s="304">
        <v>40</v>
      </c>
      <c r="F20" s="304">
        <v>40</v>
      </c>
      <c r="G20" s="305">
        <v>29</v>
      </c>
      <c r="H20" s="306">
        <f>VLOOKUP(B20,'[1]District Growth'!$B$1:$J$2454,5,FALSE)</f>
        <v>31</v>
      </c>
      <c r="I20" s="307">
        <f>H20-G20</f>
        <v>2</v>
      </c>
    </row>
    <row r="21" spans="2:9" x14ac:dyDescent="0.25">
      <c r="B21" s="303" t="s">
        <v>795</v>
      </c>
      <c r="C21" s="304">
        <v>45</v>
      </c>
      <c r="D21" s="304">
        <v>38</v>
      </c>
      <c r="E21" s="304">
        <v>32</v>
      </c>
      <c r="F21" s="304">
        <v>30</v>
      </c>
      <c r="G21" s="305">
        <v>31</v>
      </c>
      <c r="H21" s="306">
        <f>VLOOKUP(B21,'[1]District Growth'!$B$1:$J$2454,5,FALSE)</f>
        <v>33</v>
      </c>
      <c r="I21" s="307">
        <f>H21-G21</f>
        <v>2</v>
      </c>
    </row>
    <row r="22" spans="2:9" x14ac:dyDescent="0.25">
      <c r="B22" s="303" t="s">
        <v>768</v>
      </c>
      <c r="C22" s="304">
        <v>11</v>
      </c>
      <c r="D22" s="304">
        <v>12</v>
      </c>
      <c r="E22" s="304">
        <v>12</v>
      </c>
      <c r="F22" s="304">
        <v>18</v>
      </c>
      <c r="G22" s="305">
        <v>32</v>
      </c>
      <c r="H22" s="306">
        <f>VLOOKUP(B22,'[1]District Growth'!$B$1:$J$2454,5,FALSE)</f>
        <v>34</v>
      </c>
      <c r="I22" s="307">
        <f>H22-G22</f>
        <v>2</v>
      </c>
    </row>
    <row r="23" spans="2:9" x14ac:dyDescent="0.25">
      <c r="B23" s="303" t="s">
        <v>794</v>
      </c>
      <c r="C23" s="304">
        <v>39</v>
      </c>
      <c r="D23" s="304">
        <v>38</v>
      </c>
      <c r="E23" s="304">
        <v>32</v>
      </c>
      <c r="F23" s="304">
        <v>33</v>
      </c>
      <c r="G23" s="305">
        <v>38</v>
      </c>
      <c r="H23" s="306">
        <f>VLOOKUP(B23,'[1]District Growth'!$B$1:$J$2454,5,FALSE)</f>
        <v>40</v>
      </c>
      <c r="I23" s="307">
        <f>H23-G23</f>
        <v>2</v>
      </c>
    </row>
    <row r="24" spans="2:9" x14ac:dyDescent="0.25">
      <c r="B24" s="303" t="s">
        <v>796</v>
      </c>
      <c r="C24" s="304">
        <v>13</v>
      </c>
      <c r="D24" s="304">
        <v>11</v>
      </c>
      <c r="E24" s="304">
        <v>9</v>
      </c>
      <c r="F24" s="304">
        <v>12</v>
      </c>
      <c r="G24" s="305">
        <v>8</v>
      </c>
      <c r="H24" s="306">
        <f>VLOOKUP(B24,'[1]District Growth'!$B$1:$J$2454,5,FALSE)</f>
        <v>9</v>
      </c>
      <c r="I24" s="307">
        <f>H24-G24</f>
        <v>1</v>
      </c>
    </row>
    <row r="25" spans="2:9" x14ac:dyDescent="0.25">
      <c r="B25" s="303" t="s">
        <v>792</v>
      </c>
      <c r="C25" s="304">
        <v>30</v>
      </c>
      <c r="D25" s="304">
        <v>27</v>
      </c>
      <c r="E25" s="304">
        <v>23</v>
      </c>
      <c r="F25" s="304">
        <v>22</v>
      </c>
      <c r="G25" s="305">
        <v>22</v>
      </c>
      <c r="H25" s="306">
        <f>VLOOKUP(B25,'[1]District Growth'!$B$1:$J$2454,5,FALSE)</f>
        <v>23</v>
      </c>
      <c r="I25" s="307">
        <f>H25-G25</f>
        <v>1</v>
      </c>
    </row>
    <row r="26" spans="2:9" x14ac:dyDescent="0.25">
      <c r="B26" s="303" t="s">
        <v>757</v>
      </c>
      <c r="C26" s="304">
        <v>27</v>
      </c>
      <c r="D26" s="304">
        <v>34</v>
      </c>
      <c r="E26" s="304">
        <v>35</v>
      </c>
      <c r="F26" s="304">
        <v>31</v>
      </c>
      <c r="G26" s="305">
        <v>27</v>
      </c>
      <c r="H26" s="306">
        <f>VLOOKUP(B26,'[1]District Growth'!$B$1:$J$2454,5,FALSE)</f>
        <v>28</v>
      </c>
      <c r="I26" s="307">
        <f>H26-G26</f>
        <v>1</v>
      </c>
    </row>
    <row r="27" spans="2:9" x14ac:dyDescent="0.25">
      <c r="B27" s="303" t="s">
        <v>789</v>
      </c>
      <c r="C27" s="304">
        <v>40</v>
      </c>
      <c r="D27" s="304">
        <v>35</v>
      </c>
      <c r="E27" s="304">
        <v>31</v>
      </c>
      <c r="F27" s="304">
        <v>32</v>
      </c>
      <c r="G27" s="305">
        <v>32</v>
      </c>
      <c r="H27" s="306">
        <f>VLOOKUP(B27,'[1]District Growth'!$B$1:$J$2454,5,FALSE)</f>
        <v>33</v>
      </c>
      <c r="I27" s="307">
        <f>H27-G27</f>
        <v>1</v>
      </c>
    </row>
    <row r="28" spans="2:9" x14ac:dyDescent="0.25">
      <c r="B28" s="303" t="s">
        <v>788</v>
      </c>
      <c r="C28" s="304">
        <v>48</v>
      </c>
      <c r="D28" s="304">
        <v>53</v>
      </c>
      <c r="E28" s="304">
        <v>48</v>
      </c>
      <c r="F28" s="304">
        <v>49</v>
      </c>
      <c r="G28" s="305">
        <v>37</v>
      </c>
      <c r="H28" s="306">
        <f>VLOOKUP(B28,'[1]District Growth'!$B$1:$J$2454,5,FALSE)</f>
        <v>38</v>
      </c>
      <c r="I28" s="307">
        <f>H28-G28</f>
        <v>1</v>
      </c>
    </row>
    <row r="29" spans="2:9" x14ac:dyDescent="0.25">
      <c r="B29" s="303" t="s">
        <v>790</v>
      </c>
      <c r="C29" s="304">
        <v>31</v>
      </c>
      <c r="D29" s="304">
        <v>34</v>
      </c>
      <c r="E29" s="304">
        <v>30</v>
      </c>
      <c r="F29" s="304">
        <v>30</v>
      </c>
      <c r="G29" s="305">
        <v>37</v>
      </c>
      <c r="H29" s="306">
        <f>VLOOKUP(B29,'[1]District Growth'!$B$1:$J$2454,5,FALSE)</f>
        <v>38</v>
      </c>
      <c r="I29" s="307">
        <f>H29-G29</f>
        <v>1</v>
      </c>
    </row>
    <row r="30" spans="2:9" x14ac:dyDescent="0.25">
      <c r="B30" s="303" t="s">
        <v>753</v>
      </c>
      <c r="C30" s="304">
        <v>30</v>
      </c>
      <c r="D30" s="304">
        <v>33</v>
      </c>
      <c r="E30" s="304">
        <v>35</v>
      </c>
      <c r="F30" s="304">
        <v>34</v>
      </c>
      <c r="G30" s="305">
        <v>39</v>
      </c>
      <c r="H30" s="306">
        <f>VLOOKUP(B30,'[1]District Growth'!$B$1:$J$2454,5,FALSE)</f>
        <v>40</v>
      </c>
      <c r="I30" s="307">
        <f>H30-G30</f>
        <v>1</v>
      </c>
    </row>
    <row r="31" spans="2:9" x14ac:dyDescent="0.25">
      <c r="B31" s="303" t="s">
        <v>786</v>
      </c>
      <c r="C31" s="304">
        <v>52</v>
      </c>
      <c r="D31" s="304">
        <v>48</v>
      </c>
      <c r="E31" s="304">
        <v>44</v>
      </c>
      <c r="F31" s="304">
        <v>43</v>
      </c>
      <c r="G31" s="305">
        <v>46</v>
      </c>
      <c r="H31" s="306">
        <f>VLOOKUP(B31,'[1]District Growth'!$B$1:$J$2454,5,FALSE)</f>
        <v>47</v>
      </c>
      <c r="I31" s="307">
        <f>H31-G31</f>
        <v>1</v>
      </c>
    </row>
    <row r="32" spans="2:9" x14ac:dyDescent="0.25">
      <c r="B32" s="308" t="s">
        <v>798</v>
      </c>
      <c r="C32" s="309">
        <v>27</v>
      </c>
      <c r="D32" s="309">
        <v>28</v>
      </c>
      <c r="E32" s="309">
        <v>17</v>
      </c>
      <c r="F32" s="309">
        <v>14</v>
      </c>
      <c r="G32" s="310">
        <v>22</v>
      </c>
      <c r="H32" s="311">
        <f>VLOOKUP(B32,'[1]District Growth'!$B$1:$J$2454,5,FALSE)</f>
        <v>22</v>
      </c>
      <c r="I32" s="312">
        <f>H32-G32</f>
        <v>0</v>
      </c>
    </row>
    <row r="33" spans="2:9" x14ac:dyDescent="0.25">
      <c r="B33" s="308" t="s">
        <v>746</v>
      </c>
      <c r="C33" s="309">
        <v>28</v>
      </c>
      <c r="D33" s="309">
        <v>24</v>
      </c>
      <c r="E33" s="309">
        <v>28</v>
      </c>
      <c r="F33" s="309">
        <v>27</v>
      </c>
      <c r="G33" s="310">
        <v>23</v>
      </c>
      <c r="H33" s="311">
        <f>VLOOKUP(B33,'[1]District Growth'!$B$1:$J$2454,5,FALSE)</f>
        <v>23</v>
      </c>
      <c r="I33" s="312">
        <f>H33-G33</f>
        <v>0</v>
      </c>
    </row>
    <row r="34" spans="2:9" x14ac:dyDescent="0.25">
      <c r="B34" s="308" t="s">
        <v>508</v>
      </c>
      <c r="C34" s="309">
        <v>17</v>
      </c>
      <c r="D34" s="309">
        <v>21</v>
      </c>
      <c r="E34" s="309">
        <v>20</v>
      </c>
      <c r="F34" s="309">
        <v>21</v>
      </c>
      <c r="G34" s="310">
        <v>21</v>
      </c>
      <c r="H34" s="313">
        <v>21</v>
      </c>
      <c r="I34" s="312">
        <f>H34-G34</f>
        <v>0</v>
      </c>
    </row>
    <row r="35" spans="2:9" x14ac:dyDescent="0.25">
      <c r="B35" s="308" t="s">
        <v>763</v>
      </c>
      <c r="C35" s="309">
        <v>27</v>
      </c>
      <c r="D35" s="309">
        <v>22</v>
      </c>
      <c r="E35" s="309">
        <v>22</v>
      </c>
      <c r="F35" s="309">
        <v>21</v>
      </c>
      <c r="G35" s="310">
        <v>21</v>
      </c>
      <c r="H35" s="311">
        <f>VLOOKUP(B35,'[1]District Growth'!$B$1:$J$2454,5,FALSE)</f>
        <v>21</v>
      </c>
      <c r="I35" s="312">
        <f>H35-G35</f>
        <v>0</v>
      </c>
    </row>
    <row r="36" spans="2:9" x14ac:dyDescent="0.25">
      <c r="B36" s="308" t="s">
        <v>780</v>
      </c>
      <c r="C36" s="309">
        <v>20</v>
      </c>
      <c r="D36" s="309">
        <v>18</v>
      </c>
      <c r="E36" s="309">
        <v>17</v>
      </c>
      <c r="F36" s="309">
        <v>16</v>
      </c>
      <c r="G36" s="310">
        <v>16</v>
      </c>
      <c r="H36" s="311">
        <f>VLOOKUP(B36,'[1]District Growth'!$B$1:$J$2454,5,FALSE)</f>
        <v>16</v>
      </c>
      <c r="I36" s="312">
        <f>H36-G36</f>
        <v>0</v>
      </c>
    </row>
    <row r="37" spans="2:9" x14ac:dyDescent="0.25">
      <c r="B37" s="308" t="s">
        <v>782</v>
      </c>
      <c r="C37" s="309">
        <v>41</v>
      </c>
      <c r="D37" s="309">
        <v>36</v>
      </c>
      <c r="E37" s="309">
        <v>34</v>
      </c>
      <c r="F37" s="309">
        <v>31</v>
      </c>
      <c r="G37" s="310">
        <v>29</v>
      </c>
      <c r="H37" s="311">
        <f>VLOOKUP(B37,'[1]District Growth'!$B$1:$J$2454,5,FALSE)</f>
        <v>29</v>
      </c>
      <c r="I37" s="312">
        <f>H37-G37</f>
        <v>0</v>
      </c>
    </row>
    <row r="38" spans="2:9" x14ac:dyDescent="0.25">
      <c r="B38" s="308" t="s">
        <v>759</v>
      </c>
      <c r="C38" s="309">
        <v>34</v>
      </c>
      <c r="D38" s="309">
        <v>40</v>
      </c>
      <c r="E38" s="309">
        <v>40</v>
      </c>
      <c r="F38" s="309">
        <v>34</v>
      </c>
      <c r="G38" s="310">
        <v>34</v>
      </c>
      <c r="H38" s="311">
        <f>VLOOKUP(B38,'[1]District Growth'!$B$1:$J$2454,5,FALSE)</f>
        <v>34</v>
      </c>
      <c r="I38" s="312">
        <f>H38-G38</f>
        <v>0</v>
      </c>
    </row>
    <row r="39" spans="2:9" x14ac:dyDescent="0.25">
      <c r="B39" s="314" t="s">
        <v>779</v>
      </c>
      <c r="C39" s="315">
        <v>67</v>
      </c>
      <c r="D39" s="315">
        <v>76</v>
      </c>
      <c r="E39" s="315">
        <v>72</v>
      </c>
      <c r="F39" s="315">
        <v>70</v>
      </c>
      <c r="G39" s="316">
        <v>65</v>
      </c>
      <c r="H39" s="317">
        <f>VLOOKUP(B39,'[1]District Growth'!$B$1:$J$2454,5,FALSE)</f>
        <v>64</v>
      </c>
      <c r="I39" s="318">
        <f>H39-G39</f>
        <v>-1</v>
      </c>
    </row>
    <row r="40" spans="2:9" x14ac:dyDescent="0.25">
      <c r="B40" s="314" t="s">
        <v>776</v>
      </c>
      <c r="C40" s="315">
        <v>38</v>
      </c>
      <c r="D40" s="315">
        <v>43</v>
      </c>
      <c r="E40" s="315">
        <v>41</v>
      </c>
      <c r="F40" s="315">
        <v>41</v>
      </c>
      <c r="G40" s="316">
        <v>45</v>
      </c>
      <c r="H40" s="317">
        <f>VLOOKUP(B40,'[1]District Growth'!$B$1:$J$2454,5,FALSE)</f>
        <v>44</v>
      </c>
      <c r="I40" s="318">
        <f>H40-G40</f>
        <v>-1</v>
      </c>
    </row>
    <row r="41" spans="2:9" x14ac:dyDescent="0.25">
      <c r="B41" s="314" t="s">
        <v>785</v>
      </c>
      <c r="C41" s="315">
        <v>40</v>
      </c>
      <c r="D41" s="315">
        <v>37</v>
      </c>
      <c r="E41" s="315">
        <v>34</v>
      </c>
      <c r="F41" s="315">
        <v>36</v>
      </c>
      <c r="G41" s="316">
        <v>36</v>
      </c>
      <c r="H41" s="317">
        <f>VLOOKUP(B41,'[1]District Growth'!$B$1:$J$2454,5,FALSE)</f>
        <v>35</v>
      </c>
      <c r="I41" s="318">
        <f>H41-G41</f>
        <v>-1</v>
      </c>
    </row>
    <row r="42" spans="2:9" x14ac:dyDescent="0.25">
      <c r="B42" s="314" t="s">
        <v>765</v>
      </c>
      <c r="C42" s="315">
        <v>30</v>
      </c>
      <c r="D42" s="315">
        <v>29</v>
      </c>
      <c r="E42" s="315">
        <v>29</v>
      </c>
      <c r="F42" s="315">
        <v>29</v>
      </c>
      <c r="G42" s="316">
        <v>35</v>
      </c>
      <c r="H42" s="317">
        <f>VLOOKUP(B42,'[1]District Growth'!$B$1:$J$2454,5,FALSE)</f>
        <v>34</v>
      </c>
      <c r="I42" s="318">
        <f>H42-G42</f>
        <v>-1</v>
      </c>
    </row>
    <row r="43" spans="2:9" x14ac:dyDescent="0.25">
      <c r="B43" s="314" t="s">
        <v>596</v>
      </c>
      <c r="C43" s="315"/>
      <c r="D43" s="315"/>
      <c r="E43" s="315"/>
      <c r="F43" s="315">
        <v>20</v>
      </c>
      <c r="G43" s="316">
        <v>22</v>
      </c>
      <c r="H43" s="317">
        <f>VLOOKUP(B43,'[1]District Growth'!$B$1:$J$2454,5,FALSE)</f>
        <v>21</v>
      </c>
      <c r="I43" s="318">
        <f>H43-G43</f>
        <v>-1</v>
      </c>
    </row>
    <row r="44" spans="2:9" x14ac:dyDescent="0.25">
      <c r="B44" s="314" t="s">
        <v>1288</v>
      </c>
      <c r="C44" s="315">
        <v>13</v>
      </c>
      <c r="D44" s="315">
        <v>12</v>
      </c>
      <c r="E44" s="315">
        <v>16</v>
      </c>
      <c r="F44" s="315">
        <v>19</v>
      </c>
      <c r="G44" s="316">
        <v>21</v>
      </c>
      <c r="H44" s="317">
        <f>VLOOKUP(B44,'[1]District Growth'!$B$1:$J$2454,5,FALSE)</f>
        <v>20</v>
      </c>
      <c r="I44" s="318">
        <f>H44-G44</f>
        <v>-1</v>
      </c>
    </row>
    <row r="45" spans="2:9" x14ac:dyDescent="0.25">
      <c r="B45" s="314" t="s">
        <v>793</v>
      </c>
      <c r="C45" s="315">
        <v>26</v>
      </c>
      <c r="D45" s="315">
        <v>26</v>
      </c>
      <c r="E45" s="315">
        <v>22</v>
      </c>
      <c r="F45" s="315">
        <v>25</v>
      </c>
      <c r="G45" s="316">
        <v>18</v>
      </c>
      <c r="H45" s="317">
        <f>VLOOKUP(B45,'[1]District Growth'!$B$1:$J$2454,5,FALSE)</f>
        <v>17</v>
      </c>
      <c r="I45" s="318">
        <f>H45-G45</f>
        <v>-1</v>
      </c>
    </row>
    <row r="46" spans="2:9" x14ac:dyDescent="0.25">
      <c r="B46" s="314" t="s">
        <v>761</v>
      </c>
      <c r="C46" s="315">
        <v>22</v>
      </c>
      <c r="D46" s="315">
        <v>19</v>
      </c>
      <c r="E46" s="315">
        <v>19</v>
      </c>
      <c r="F46" s="315">
        <v>17</v>
      </c>
      <c r="G46" s="316">
        <v>17</v>
      </c>
      <c r="H46" s="317">
        <f>VLOOKUP(B46,'[1]District Growth'!$B$1:$J$2454,5,FALSE)</f>
        <v>16</v>
      </c>
      <c r="I46" s="318">
        <f>H46-G46</f>
        <v>-1</v>
      </c>
    </row>
    <row r="47" spans="2:9" x14ac:dyDescent="0.25">
      <c r="B47" s="314" t="s">
        <v>778</v>
      </c>
      <c r="C47" s="315">
        <v>22</v>
      </c>
      <c r="D47" s="315">
        <v>20</v>
      </c>
      <c r="E47" s="315">
        <v>19</v>
      </c>
      <c r="F47" s="315">
        <v>14</v>
      </c>
      <c r="G47" s="316">
        <v>14</v>
      </c>
      <c r="H47" s="317">
        <f>VLOOKUP(B47,'[1]District Growth'!$B$1:$J$2454,5,FALSE)</f>
        <v>13</v>
      </c>
      <c r="I47" s="318">
        <f>H47-G47</f>
        <v>-1</v>
      </c>
    </row>
    <row r="48" spans="2:9" x14ac:dyDescent="0.25">
      <c r="B48" s="314" t="s">
        <v>745</v>
      </c>
      <c r="C48" s="315">
        <v>12</v>
      </c>
      <c r="D48" s="315">
        <v>11</v>
      </c>
      <c r="E48" s="315">
        <v>13</v>
      </c>
      <c r="F48" s="315">
        <v>12</v>
      </c>
      <c r="G48" s="316">
        <v>14</v>
      </c>
      <c r="H48" s="317">
        <f>VLOOKUP(B48,'[1]District Growth'!$B$1:$J$2454,5,FALSE)</f>
        <v>13</v>
      </c>
      <c r="I48" s="318">
        <f>H48-G48</f>
        <v>-1</v>
      </c>
    </row>
    <row r="49" spans="2:9" x14ac:dyDescent="0.25">
      <c r="B49" s="314" t="s">
        <v>771</v>
      </c>
      <c r="C49" s="315">
        <v>73</v>
      </c>
      <c r="D49" s="315">
        <v>73</v>
      </c>
      <c r="E49" s="315">
        <v>71</v>
      </c>
      <c r="F49" s="315">
        <v>73</v>
      </c>
      <c r="G49" s="316">
        <v>78</v>
      </c>
      <c r="H49" s="317">
        <f>VLOOKUP(B49,'[1]District Growth'!$B$1:$J$2454,5,FALSE)</f>
        <v>76</v>
      </c>
      <c r="I49" s="318">
        <f>H49-G49</f>
        <v>-2</v>
      </c>
    </row>
    <row r="50" spans="2:9" x14ac:dyDescent="0.25">
      <c r="B50" s="314" t="s">
        <v>760</v>
      </c>
      <c r="C50" s="315">
        <v>17</v>
      </c>
      <c r="D50" s="315">
        <v>17</v>
      </c>
      <c r="E50" s="315">
        <v>17</v>
      </c>
      <c r="F50" s="315">
        <v>17</v>
      </c>
      <c r="G50" s="316">
        <v>23</v>
      </c>
      <c r="H50" s="317">
        <f>VLOOKUP(B50,'[1]District Growth'!$B$1:$J$2454,5,FALSE)</f>
        <v>21</v>
      </c>
      <c r="I50" s="318">
        <f>H50-G50</f>
        <v>-2</v>
      </c>
    </row>
    <row r="51" spans="2:9" x14ac:dyDescent="0.25">
      <c r="B51" s="314" t="s">
        <v>741</v>
      </c>
      <c r="C51" s="315">
        <v>11</v>
      </c>
      <c r="D51" s="315">
        <v>10</v>
      </c>
      <c r="E51" s="315">
        <v>13</v>
      </c>
      <c r="F51" s="315">
        <v>12</v>
      </c>
      <c r="G51" s="316">
        <v>18</v>
      </c>
      <c r="H51" s="317">
        <f>VLOOKUP(B51,'[1]District Growth'!$B$1:$J$2454,5,FALSE)</f>
        <v>16</v>
      </c>
      <c r="I51" s="318">
        <f>H51-G51</f>
        <v>-2</v>
      </c>
    </row>
    <row r="52" spans="2:9" x14ac:dyDescent="0.25">
      <c r="B52" s="314" t="s">
        <v>762</v>
      </c>
      <c r="C52" s="315">
        <v>16</v>
      </c>
      <c r="D52" s="315">
        <v>17</v>
      </c>
      <c r="E52" s="315">
        <v>17</v>
      </c>
      <c r="F52" s="315">
        <v>15</v>
      </c>
      <c r="G52" s="316">
        <v>18</v>
      </c>
      <c r="H52" s="317">
        <f>VLOOKUP(B52,'[1]District Growth'!$B$1:$J$2454,5,FALSE)</f>
        <v>16</v>
      </c>
      <c r="I52" s="318">
        <f>H52-G52</f>
        <v>-2</v>
      </c>
    </row>
    <row r="53" spans="2:9" x14ac:dyDescent="0.25">
      <c r="B53" s="314" t="s">
        <v>764</v>
      </c>
      <c r="C53" s="315">
        <v>8</v>
      </c>
      <c r="D53" s="315">
        <v>8</v>
      </c>
      <c r="E53" s="315">
        <v>8</v>
      </c>
      <c r="F53" s="315">
        <v>8</v>
      </c>
      <c r="G53" s="316">
        <v>7</v>
      </c>
      <c r="H53" s="317">
        <f>VLOOKUP(B53,'[1]District Growth'!$B$1:$J$2454,5,FALSE)</f>
        <v>5</v>
      </c>
      <c r="I53" s="318">
        <f>H53-G53</f>
        <v>-2</v>
      </c>
    </row>
    <row r="54" spans="2:9" x14ac:dyDescent="0.25">
      <c r="B54" s="314" t="s">
        <v>767</v>
      </c>
      <c r="C54" s="315">
        <v>67</v>
      </c>
      <c r="D54" s="315">
        <v>62</v>
      </c>
      <c r="E54" s="315">
        <v>62</v>
      </c>
      <c r="F54" s="315">
        <v>71</v>
      </c>
      <c r="G54" s="316">
        <v>74</v>
      </c>
      <c r="H54" s="317">
        <f>VLOOKUP(B54,'[1]District Growth'!$B$1:$J$2454,5,FALSE)</f>
        <v>71</v>
      </c>
      <c r="I54" s="318">
        <f>H54-G54</f>
        <v>-3</v>
      </c>
    </row>
    <row r="55" spans="2:9" x14ac:dyDescent="0.25">
      <c r="B55" s="314" t="s">
        <v>774</v>
      </c>
      <c r="C55" s="315">
        <v>51</v>
      </c>
      <c r="D55" s="315">
        <v>50</v>
      </c>
      <c r="E55" s="315">
        <v>48</v>
      </c>
      <c r="F55" s="315">
        <v>53</v>
      </c>
      <c r="G55" s="316">
        <v>45</v>
      </c>
      <c r="H55" s="317">
        <f>VLOOKUP(B55,'[1]District Growth'!$B$1:$J$2454,5,FALSE)</f>
        <v>42</v>
      </c>
      <c r="I55" s="318">
        <f>H55-G55</f>
        <v>-3</v>
      </c>
    </row>
    <row r="56" spans="2:9" x14ac:dyDescent="0.25">
      <c r="B56" s="314" t="s">
        <v>750</v>
      </c>
      <c r="C56" s="315">
        <v>42</v>
      </c>
      <c r="D56" s="315">
        <v>34</v>
      </c>
      <c r="E56" s="315">
        <v>37</v>
      </c>
      <c r="F56" s="315">
        <v>35</v>
      </c>
      <c r="G56" s="316">
        <v>37</v>
      </c>
      <c r="H56" s="317">
        <f>VLOOKUP(B56,'[1]District Growth'!$B$1:$J$2454,5,FALSE)</f>
        <v>34</v>
      </c>
      <c r="I56" s="318">
        <f>H56-G56</f>
        <v>-3</v>
      </c>
    </row>
    <row r="57" spans="2:9" x14ac:dyDescent="0.25">
      <c r="B57" s="314" t="s">
        <v>769</v>
      </c>
      <c r="C57" s="315">
        <v>100</v>
      </c>
      <c r="D57" s="315">
        <v>97</v>
      </c>
      <c r="E57" s="315">
        <v>97</v>
      </c>
      <c r="F57" s="315">
        <v>112</v>
      </c>
      <c r="G57" s="316">
        <v>110</v>
      </c>
      <c r="H57" s="317">
        <f>VLOOKUP(B57,'[1]District Growth'!$B$1:$J$2454,5,FALSE)</f>
        <v>106</v>
      </c>
      <c r="I57" s="318">
        <f>H57-G57</f>
        <v>-4</v>
      </c>
    </row>
    <row r="58" spans="2:9" x14ac:dyDescent="0.25">
      <c r="B58" s="314" t="s">
        <v>389</v>
      </c>
      <c r="C58" s="315">
        <v>56</v>
      </c>
      <c r="D58" s="315">
        <v>65</v>
      </c>
      <c r="E58" s="315">
        <v>61</v>
      </c>
      <c r="F58" s="315">
        <v>91</v>
      </c>
      <c r="G58" s="316">
        <v>89</v>
      </c>
      <c r="H58" s="319">
        <v>85</v>
      </c>
      <c r="I58" s="318">
        <f>H58-G58</f>
        <v>-4</v>
      </c>
    </row>
    <row r="59" spans="2:9" x14ac:dyDescent="0.25">
      <c r="B59" s="314" t="s">
        <v>783</v>
      </c>
      <c r="C59" s="315">
        <v>118</v>
      </c>
      <c r="D59" s="315">
        <v>116</v>
      </c>
      <c r="E59" s="315">
        <v>108</v>
      </c>
      <c r="F59" s="315">
        <v>100</v>
      </c>
      <c r="G59" s="316">
        <v>75</v>
      </c>
      <c r="H59" s="317">
        <f>VLOOKUP(B59,'[1]District Growth'!$B$1:$J$2454,5,FALSE)</f>
        <v>71</v>
      </c>
      <c r="I59" s="318">
        <f>H59-G59</f>
        <v>-4</v>
      </c>
    </row>
    <row r="60" spans="2:9" x14ac:dyDescent="0.25">
      <c r="B60" s="314" t="s">
        <v>758</v>
      </c>
      <c r="C60" s="315">
        <v>49</v>
      </c>
      <c r="D60" s="315">
        <v>49</v>
      </c>
      <c r="E60" s="315">
        <v>50</v>
      </c>
      <c r="F60" s="315">
        <v>56</v>
      </c>
      <c r="G60" s="316">
        <v>53</v>
      </c>
      <c r="H60" s="317">
        <f>VLOOKUP(B60,'[1]District Growth'!$B$1:$J$2454,5,FALSE)</f>
        <v>49</v>
      </c>
      <c r="I60" s="318">
        <f>H60-G60</f>
        <v>-4</v>
      </c>
    </row>
    <row r="61" spans="2:9" x14ac:dyDescent="0.25">
      <c r="B61" s="314" t="s">
        <v>743</v>
      </c>
      <c r="C61" s="315">
        <v>28</v>
      </c>
      <c r="D61" s="315">
        <v>33</v>
      </c>
      <c r="E61" s="315">
        <v>41</v>
      </c>
      <c r="F61" s="315">
        <v>41</v>
      </c>
      <c r="G61" s="316">
        <v>42</v>
      </c>
      <c r="H61" s="317">
        <f>VLOOKUP(B61,'[1]District Growth'!$B$1:$J$2454,5,FALSE)</f>
        <v>37</v>
      </c>
      <c r="I61" s="318">
        <f>H61-G61</f>
        <v>-5</v>
      </c>
    </row>
    <row r="62" spans="2:9" x14ac:dyDescent="0.25">
      <c r="B62" s="314" t="s">
        <v>751</v>
      </c>
      <c r="C62" s="315">
        <v>42</v>
      </c>
      <c r="D62" s="315">
        <v>40</v>
      </c>
      <c r="E62" s="315">
        <v>43</v>
      </c>
      <c r="F62" s="315">
        <v>45</v>
      </c>
      <c r="G62" s="316">
        <v>40</v>
      </c>
      <c r="H62" s="317">
        <f>VLOOKUP(B62,'[1]District Growth'!$B$1:$J$2454,5,FALSE)</f>
        <v>35</v>
      </c>
      <c r="I62" s="318">
        <f>H62-G62</f>
        <v>-5</v>
      </c>
    </row>
    <row r="63" spans="2:9" x14ac:dyDescent="0.25">
      <c r="B63" s="314" t="s">
        <v>777</v>
      </c>
      <c r="C63" s="315">
        <v>47</v>
      </c>
      <c r="D63" s="315">
        <v>41</v>
      </c>
      <c r="E63" s="315">
        <v>39</v>
      </c>
      <c r="F63" s="315">
        <v>36</v>
      </c>
      <c r="G63" s="316">
        <v>36</v>
      </c>
      <c r="H63" s="317">
        <f>VLOOKUP(B63,'[1]District Growth'!$B$1:$J$2454,5,FALSE)</f>
        <v>31</v>
      </c>
      <c r="I63" s="318">
        <f>H63-G63</f>
        <v>-5</v>
      </c>
    </row>
    <row r="64" spans="2:9" x14ac:dyDescent="0.25">
      <c r="B64" s="314" t="s">
        <v>766</v>
      </c>
      <c r="C64" s="315">
        <v>32</v>
      </c>
      <c r="D64" s="315">
        <v>25</v>
      </c>
      <c r="E64" s="315">
        <v>25</v>
      </c>
      <c r="F64" s="315">
        <v>28</v>
      </c>
      <c r="G64" s="316">
        <v>27</v>
      </c>
      <c r="H64" s="317">
        <f>VLOOKUP(B64,'[1]District Growth'!$B$1:$J$2454,5,FALSE)</f>
        <v>22</v>
      </c>
      <c r="I64" s="318">
        <f>H64-G64</f>
        <v>-5</v>
      </c>
    </row>
    <row r="65" spans="2:11" x14ac:dyDescent="0.25">
      <c r="B65" s="314" t="s">
        <v>747</v>
      </c>
      <c r="C65" s="315">
        <v>42</v>
      </c>
      <c r="D65" s="315">
        <v>45</v>
      </c>
      <c r="E65" s="315">
        <v>51</v>
      </c>
      <c r="F65" s="315">
        <v>45</v>
      </c>
      <c r="G65" s="316">
        <v>54</v>
      </c>
      <c r="H65" s="317">
        <f>VLOOKUP(B65,'[1]District Growth'!$B$1:$J$2454,5,FALSE)</f>
        <v>48</v>
      </c>
      <c r="I65" s="318">
        <f>H65-G65</f>
        <v>-6</v>
      </c>
    </row>
    <row r="66" spans="2:11" x14ac:dyDescent="0.25">
      <c r="B66" s="314" t="s">
        <v>772</v>
      </c>
      <c r="C66" s="315">
        <v>33</v>
      </c>
      <c r="D66" s="315">
        <v>34</v>
      </c>
      <c r="E66" s="315">
        <v>33</v>
      </c>
      <c r="F66" s="315">
        <v>30</v>
      </c>
      <c r="G66" s="316">
        <v>38</v>
      </c>
      <c r="H66" s="317">
        <f>VLOOKUP(B66,'[1]District Growth'!$B$1:$J$2454,5,FALSE)</f>
        <v>31</v>
      </c>
      <c r="I66" s="318">
        <f>H66-G66</f>
        <v>-7</v>
      </c>
    </row>
    <row r="67" spans="2:11" x14ac:dyDescent="0.25">
      <c r="B67" s="314" t="s">
        <v>754</v>
      </c>
      <c r="C67" s="315">
        <v>61</v>
      </c>
      <c r="D67" s="315">
        <v>68</v>
      </c>
      <c r="E67" s="315">
        <v>72</v>
      </c>
      <c r="F67" s="315">
        <v>68</v>
      </c>
      <c r="G67" s="316">
        <v>64</v>
      </c>
      <c r="H67" s="317">
        <f>VLOOKUP(B67,'[1]District Growth'!$B$1:$J$2454,5,FALSE)</f>
        <v>56</v>
      </c>
      <c r="I67" s="318">
        <f>H67-G67</f>
        <v>-8</v>
      </c>
    </row>
    <row r="68" spans="2:11" x14ac:dyDescent="0.25">
      <c r="B68" s="32"/>
      <c r="C68" s="57"/>
      <c r="D68" s="57"/>
      <c r="E68" s="57"/>
      <c r="F68" s="57"/>
      <c r="G68" s="57"/>
      <c r="H68" s="57"/>
      <c r="I68" s="57"/>
    </row>
    <row r="69" spans="2:11" x14ac:dyDescent="0.25">
      <c r="B69" s="39" t="s">
        <v>99</v>
      </c>
      <c r="C69" s="315">
        <f>SUM(C3:C68)</f>
        <v>2704</v>
      </c>
      <c r="D69" s="315">
        <f>SUM(D3:D68)</f>
        <v>2676</v>
      </c>
      <c r="E69" s="315">
        <f>SUM(E3:E68)</f>
        <v>2638</v>
      </c>
      <c r="F69" s="315">
        <f>SUM(F3:F68)</f>
        <v>2653</v>
      </c>
      <c r="G69" s="64">
        <f>SUM(G3:G68)</f>
        <v>2708</v>
      </c>
      <c r="H69" s="64">
        <f>SUM(H3:H68)</f>
        <v>2744</v>
      </c>
      <c r="I69" s="157">
        <f>SUM(I3:I68)</f>
        <v>36</v>
      </c>
    </row>
    <row r="70" spans="2:11" s="58" customFormat="1" x14ac:dyDescent="0.25">
      <c r="B70" s="92"/>
      <c r="C70" s="57"/>
      <c r="D70" s="57">
        <f t="shared" ref="D70:H70" si="0">SUM(D69-C69)</f>
        <v>-28</v>
      </c>
      <c r="E70" s="57">
        <f t="shared" si="0"/>
        <v>-38</v>
      </c>
      <c r="F70" s="57">
        <f t="shared" si="0"/>
        <v>15</v>
      </c>
      <c r="G70" s="57">
        <f t="shared" si="0"/>
        <v>55</v>
      </c>
      <c r="H70" s="57">
        <f t="shared" si="0"/>
        <v>36</v>
      </c>
      <c r="I70" s="57"/>
    </row>
    <row r="71" spans="2:11" x14ac:dyDescent="0.25">
      <c r="B71" s="218"/>
      <c r="C71" s="165"/>
      <c r="D71" s="165"/>
      <c r="E71" s="165"/>
      <c r="F71" s="165"/>
      <c r="G71" s="165"/>
      <c r="H71" s="165"/>
      <c r="I71" s="165"/>
      <c r="J71" s="165"/>
      <c r="K71" s="165"/>
    </row>
    <row r="72" spans="2:11" x14ac:dyDescent="0.25">
      <c r="B72" s="223" t="s">
        <v>49</v>
      </c>
      <c r="C72" s="165"/>
      <c r="D72" s="165"/>
      <c r="E72" s="165"/>
      <c r="F72" s="165"/>
      <c r="G72" s="165"/>
      <c r="H72" s="165"/>
      <c r="I72" s="165"/>
      <c r="J72" s="165"/>
      <c r="K72" s="165"/>
    </row>
    <row r="73" spans="2:11" x14ac:dyDescent="0.25">
      <c r="B73" s="237" t="s">
        <v>1282</v>
      </c>
      <c r="C73" s="165"/>
      <c r="D73" s="165"/>
      <c r="E73" s="165"/>
      <c r="F73" s="165"/>
      <c r="G73" s="165"/>
      <c r="H73" s="165"/>
      <c r="I73" s="165"/>
      <c r="J73" s="165"/>
      <c r="K73" s="165"/>
    </row>
    <row r="74" spans="2:11" x14ac:dyDescent="0.25">
      <c r="B74" s="321" t="s">
        <v>1283</v>
      </c>
      <c r="C74" s="165"/>
      <c r="D74" s="165"/>
      <c r="E74" s="165"/>
      <c r="F74" s="165"/>
      <c r="G74" s="165"/>
      <c r="H74" s="165"/>
      <c r="I74" s="165"/>
      <c r="J74" s="165"/>
      <c r="K74" s="165"/>
    </row>
    <row r="75" spans="2:11" x14ac:dyDescent="0.25">
      <c r="B75" s="320" t="s">
        <v>1284</v>
      </c>
      <c r="C75" s="165"/>
      <c r="D75" s="165"/>
      <c r="E75" s="165"/>
      <c r="F75" s="165"/>
      <c r="G75" s="165"/>
      <c r="H75" s="165"/>
      <c r="I75" s="165"/>
      <c r="J75" s="165"/>
      <c r="K75" s="165"/>
    </row>
    <row r="76" spans="2:11" x14ac:dyDescent="0.25">
      <c r="C76" s="165"/>
      <c r="D76" s="165"/>
      <c r="E76" s="165"/>
      <c r="F76" s="165"/>
      <c r="G76" s="165"/>
      <c r="H76" s="165"/>
      <c r="I76" s="165"/>
      <c r="J76" s="165"/>
      <c r="K76" s="165"/>
    </row>
    <row r="77" spans="2:11" x14ac:dyDescent="0.25">
      <c r="C77" s="165"/>
      <c r="D77" s="165"/>
      <c r="E77" s="165"/>
      <c r="F77" s="165"/>
      <c r="G77" s="165"/>
      <c r="H77" s="165"/>
      <c r="I77" s="165"/>
      <c r="J77" s="165"/>
      <c r="K77" s="165"/>
    </row>
  </sheetData>
  <sortState ref="B3:I67">
    <sortCondition descending="1" ref="I3:I67"/>
  </sortState>
  <pageMargins left="0.7" right="0.7" top="0.75" bottom="0.75" header="0.3" footer="0.3"/>
  <pageSetup scale="5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82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4" style="59" bestFit="1" customWidth="1"/>
    <col min="3" max="3" width="13.7109375" style="59" customWidth="1"/>
    <col min="4" max="14" width="8.7109375" style="59" bestFit="1" customWidth="1"/>
    <col min="15" max="15" width="10.85546875" style="59" customWidth="1"/>
    <col min="16" max="16" width="11.140625" style="59" bestFit="1" customWidth="1"/>
    <col min="17" max="17" width="7.85546875" style="59" bestFit="1" customWidth="1"/>
    <col min="18" max="16384" width="9.140625" style="59"/>
  </cols>
  <sheetData>
    <row r="1" spans="1:17" x14ac:dyDescent="0.25">
      <c r="B1" s="159" t="s">
        <v>1278</v>
      </c>
      <c r="C1" s="8"/>
      <c r="D1" s="8"/>
      <c r="E1" s="8"/>
      <c r="F1" s="8"/>
      <c r="G1" s="8"/>
      <c r="H1" s="8"/>
      <c r="I1" s="8"/>
      <c r="J1" s="8"/>
      <c r="K1" s="8"/>
      <c r="L1" s="8"/>
      <c r="M1" s="34"/>
      <c r="N1" s="34"/>
      <c r="O1" s="6"/>
      <c r="P1" s="233"/>
      <c r="Q1" s="9"/>
    </row>
    <row r="2" spans="1:17" ht="30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2" t="s">
        <v>42</v>
      </c>
    </row>
    <row r="3" spans="1:17" x14ac:dyDescent="0.25">
      <c r="A3" s="57"/>
      <c r="B3" s="53" t="s">
        <v>852</v>
      </c>
      <c r="C3" s="57">
        <v>30</v>
      </c>
      <c r="D3" s="57">
        <v>24</v>
      </c>
      <c r="E3" s="57">
        <v>20</v>
      </c>
      <c r="F3" s="57">
        <v>18</v>
      </c>
      <c r="G3" s="57">
        <v>19</v>
      </c>
      <c r="H3" s="57">
        <v>18</v>
      </c>
      <c r="I3" s="57">
        <v>19</v>
      </c>
      <c r="J3" s="57">
        <v>12</v>
      </c>
      <c r="K3" s="57">
        <v>11</v>
      </c>
      <c r="L3" s="57">
        <v>10</v>
      </c>
      <c r="M3" s="57">
        <v>12</v>
      </c>
      <c r="N3" s="210">
        <v>12</v>
      </c>
      <c r="O3" s="105">
        <f>VLOOKUP(B3,'[1]District Growth'!$B$1:$J$2454,5,FALSE)</f>
        <v>16</v>
      </c>
      <c r="P3" s="232">
        <f t="shared" ref="P3:P34" si="0">O3-N3</f>
        <v>4</v>
      </c>
      <c r="Q3" s="37">
        <f t="shared" ref="Q3:Q34" si="1">(O3/N3)-1</f>
        <v>0.33333333333333326</v>
      </c>
    </row>
    <row r="4" spans="1:17" x14ac:dyDescent="0.25">
      <c r="A4" s="57"/>
      <c r="B4" s="53" t="s">
        <v>824</v>
      </c>
      <c r="C4" s="57">
        <v>104</v>
      </c>
      <c r="D4" s="57">
        <v>92</v>
      </c>
      <c r="E4" s="57">
        <v>90</v>
      </c>
      <c r="F4" s="57">
        <v>93</v>
      </c>
      <c r="G4" s="57">
        <v>89</v>
      </c>
      <c r="H4" s="57">
        <v>88</v>
      </c>
      <c r="I4" s="57">
        <v>79</v>
      </c>
      <c r="J4" s="57">
        <v>79</v>
      </c>
      <c r="K4" s="57">
        <v>79</v>
      </c>
      <c r="L4" s="57">
        <v>82</v>
      </c>
      <c r="M4" s="57">
        <v>71</v>
      </c>
      <c r="N4" s="210">
        <v>64</v>
      </c>
      <c r="O4" s="105">
        <f>VLOOKUP(B4,'[1]District Growth'!$B$1:$J$2454,5,FALSE)</f>
        <v>83</v>
      </c>
      <c r="P4" s="232">
        <f t="shared" si="0"/>
        <v>19</v>
      </c>
      <c r="Q4" s="37">
        <f t="shared" si="1"/>
        <v>0.296875</v>
      </c>
    </row>
    <row r="5" spans="1:17" x14ac:dyDescent="0.25">
      <c r="A5" s="57"/>
      <c r="B5" s="53" t="s">
        <v>820</v>
      </c>
      <c r="C5" s="57">
        <v>24</v>
      </c>
      <c r="D5" s="57">
        <v>21</v>
      </c>
      <c r="E5" s="57">
        <v>16</v>
      </c>
      <c r="F5" s="57">
        <v>13</v>
      </c>
      <c r="G5" s="57">
        <v>16</v>
      </c>
      <c r="H5" s="57">
        <v>20</v>
      </c>
      <c r="I5" s="57">
        <v>17</v>
      </c>
      <c r="J5" s="57">
        <v>19</v>
      </c>
      <c r="K5" s="57">
        <v>21</v>
      </c>
      <c r="L5" s="57">
        <v>22</v>
      </c>
      <c r="M5" s="57">
        <v>19</v>
      </c>
      <c r="N5" s="210">
        <v>17</v>
      </c>
      <c r="O5" s="105">
        <f>VLOOKUP(B5,'[1]District Growth'!$B$1:$J$2454,5,FALSE)</f>
        <v>22</v>
      </c>
      <c r="P5" s="232">
        <f t="shared" si="0"/>
        <v>5</v>
      </c>
      <c r="Q5" s="37">
        <f t="shared" si="1"/>
        <v>0.29411764705882359</v>
      </c>
    </row>
    <row r="6" spans="1:17" x14ac:dyDescent="0.25">
      <c r="A6" s="57"/>
      <c r="B6" s="53" t="s">
        <v>826</v>
      </c>
      <c r="C6" s="57"/>
      <c r="D6" s="57"/>
      <c r="E6" s="57"/>
      <c r="F6" s="57"/>
      <c r="G6" s="57"/>
      <c r="H6" s="57"/>
      <c r="I6" s="57">
        <v>38</v>
      </c>
      <c r="J6" s="57">
        <v>40</v>
      </c>
      <c r="K6" s="57">
        <v>42</v>
      </c>
      <c r="L6" s="57">
        <v>43</v>
      </c>
      <c r="M6" s="57">
        <v>52</v>
      </c>
      <c r="N6" s="210">
        <v>55</v>
      </c>
      <c r="O6" s="105">
        <f>VLOOKUP(B6,'[1]District Growth'!$B$1:$J$2454,5,FALSE)</f>
        <v>71</v>
      </c>
      <c r="P6" s="232">
        <f t="shared" si="0"/>
        <v>16</v>
      </c>
      <c r="Q6" s="37">
        <f t="shared" si="1"/>
        <v>0.29090909090909101</v>
      </c>
    </row>
    <row r="7" spans="1:17" x14ac:dyDescent="0.25">
      <c r="A7" s="57"/>
      <c r="B7" s="53" t="s">
        <v>811</v>
      </c>
      <c r="C7" s="57">
        <v>17</v>
      </c>
      <c r="D7" s="57">
        <v>17</v>
      </c>
      <c r="E7" s="57">
        <v>15</v>
      </c>
      <c r="F7" s="57">
        <v>13</v>
      </c>
      <c r="G7" s="57">
        <v>14</v>
      </c>
      <c r="H7" s="57">
        <v>13</v>
      </c>
      <c r="I7" s="57">
        <v>9</v>
      </c>
      <c r="J7" s="57">
        <v>8</v>
      </c>
      <c r="K7" s="57">
        <v>10</v>
      </c>
      <c r="L7" s="57">
        <v>11</v>
      </c>
      <c r="M7" s="57">
        <v>12</v>
      </c>
      <c r="N7" s="210">
        <v>13</v>
      </c>
      <c r="O7" s="105">
        <f>VLOOKUP(B7,'[1]District Growth'!$B$1:$J$2454,5,FALSE)</f>
        <v>16</v>
      </c>
      <c r="P7" s="232">
        <f t="shared" si="0"/>
        <v>3</v>
      </c>
      <c r="Q7" s="37">
        <f t="shared" si="1"/>
        <v>0.23076923076923084</v>
      </c>
    </row>
    <row r="8" spans="1:17" x14ac:dyDescent="0.25">
      <c r="A8" s="57"/>
      <c r="B8" s="53" t="s">
        <v>859</v>
      </c>
      <c r="C8" s="57">
        <v>36</v>
      </c>
      <c r="D8" s="57">
        <v>38</v>
      </c>
      <c r="E8" s="57">
        <v>33</v>
      </c>
      <c r="F8" s="57">
        <v>40</v>
      </c>
      <c r="G8" s="57">
        <v>37</v>
      </c>
      <c r="H8" s="57">
        <v>41</v>
      </c>
      <c r="I8" s="57">
        <v>36</v>
      </c>
      <c r="J8" s="57">
        <v>35</v>
      </c>
      <c r="K8" s="57">
        <v>35</v>
      </c>
      <c r="L8" s="57">
        <v>30</v>
      </c>
      <c r="M8" s="57">
        <v>32</v>
      </c>
      <c r="N8" s="210">
        <v>34</v>
      </c>
      <c r="O8" s="105">
        <f>VLOOKUP(B8,'[1]District Growth'!$B$1:$J$2454,5,FALSE)</f>
        <v>41</v>
      </c>
      <c r="P8" s="232">
        <f t="shared" si="0"/>
        <v>7</v>
      </c>
      <c r="Q8" s="37">
        <f t="shared" si="1"/>
        <v>0.20588235294117641</v>
      </c>
    </row>
    <row r="9" spans="1:17" x14ac:dyDescent="0.25">
      <c r="A9" s="57"/>
      <c r="B9" s="53" t="s">
        <v>805</v>
      </c>
      <c r="C9" s="57">
        <v>23</v>
      </c>
      <c r="D9" s="57">
        <v>23</v>
      </c>
      <c r="E9" s="57">
        <v>24</v>
      </c>
      <c r="F9" s="57">
        <v>22</v>
      </c>
      <c r="G9" s="57">
        <v>23</v>
      </c>
      <c r="H9" s="57">
        <v>25</v>
      </c>
      <c r="I9" s="57">
        <v>27</v>
      </c>
      <c r="J9" s="57">
        <v>21</v>
      </c>
      <c r="K9" s="57">
        <v>21</v>
      </c>
      <c r="L9" s="57">
        <v>24</v>
      </c>
      <c r="M9" s="57">
        <v>27</v>
      </c>
      <c r="N9" s="210">
        <v>30</v>
      </c>
      <c r="O9" s="105">
        <f>VLOOKUP(B9,'[1]District Growth'!$B$1:$J$2454,5,FALSE)</f>
        <v>36</v>
      </c>
      <c r="P9" s="232">
        <f t="shared" si="0"/>
        <v>6</v>
      </c>
      <c r="Q9" s="37">
        <f t="shared" si="1"/>
        <v>0.19999999999999996</v>
      </c>
    </row>
    <row r="10" spans="1:17" x14ac:dyDescent="0.25">
      <c r="A10" s="57"/>
      <c r="B10" s="53" t="s">
        <v>829</v>
      </c>
      <c r="C10" s="57">
        <v>32</v>
      </c>
      <c r="D10" s="57">
        <v>32</v>
      </c>
      <c r="E10" s="57">
        <v>37</v>
      </c>
      <c r="F10" s="57">
        <v>36</v>
      </c>
      <c r="G10" s="57">
        <v>30</v>
      </c>
      <c r="H10" s="57">
        <v>34</v>
      </c>
      <c r="I10" s="57">
        <v>30</v>
      </c>
      <c r="J10" s="57">
        <v>23</v>
      </c>
      <c r="K10" s="57">
        <v>22</v>
      </c>
      <c r="L10" s="57">
        <v>22</v>
      </c>
      <c r="M10" s="57">
        <v>20</v>
      </c>
      <c r="N10" s="210">
        <v>21</v>
      </c>
      <c r="O10" s="105">
        <f>VLOOKUP(B10,'[1]District Growth'!$B$1:$J$2454,5,FALSE)</f>
        <v>25</v>
      </c>
      <c r="P10" s="232">
        <f t="shared" si="0"/>
        <v>4</v>
      </c>
      <c r="Q10" s="37">
        <f t="shared" si="1"/>
        <v>0.19047619047619047</v>
      </c>
    </row>
    <row r="11" spans="1:17" x14ac:dyDescent="0.25">
      <c r="A11" s="57"/>
      <c r="B11" s="53" t="s">
        <v>863</v>
      </c>
      <c r="C11" s="57">
        <v>28</v>
      </c>
      <c r="D11" s="57">
        <v>30</v>
      </c>
      <c r="E11" s="57">
        <v>34</v>
      </c>
      <c r="F11" s="57">
        <v>33</v>
      </c>
      <c r="G11" s="57">
        <v>35</v>
      </c>
      <c r="H11" s="57">
        <v>35</v>
      </c>
      <c r="I11" s="57">
        <v>35</v>
      </c>
      <c r="J11" s="57">
        <v>47</v>
      </c>
      <c r="K11" s="57">
        <v>43</v>
      </c>
      <c r="L11" s="57">
        <v>34</v>
      </c>
      <c r="M11" s="57">
        <v>30</v>
      </c>
      <c r="N11" s="210">
        <v>28</v>
      </c>
      <c r="O11" s="105">
        <f>VLOOKUP(B11,'[1]District Growth'!$B$1:$J$2454,5,FALSE)</f>
        <v>33</v>
      </c>
      <c r="P11" s="232">
        <f t="shared" si="0"/>
        <v>5</v>
      </c>
      <c r="Q11" s="37">
        <f t="shared" si="1"/>
        <v>0.1785714285714286</v>
      </c>
    </row>
    <row r="12" spans="1:17" x14ac:dyDescent="0.25">
      <c r="A12" s="57"/>
      <c r="B12" s="53" t="s">
        <v>853</v>
      </c>
      <c r="C12" s="57">
        <v>27</v>
      </c>
      <c r="D12" s="57">
        <v>20</v>
      </c>
      <c r="E12" s="57">
        <v>24</v>
      </c>
      <c r="F12" s="57">
        <v>23</v>
      </c>
      <c r="G12" s="57">
        <v>17</v>
      </c>
      <c r="H12" s="57">
        <v>19</v>
      </c>
      <c r="I12" s="57">
        <v>24</v>
      </c>
      <c r="J12" s="57">
        <v>20</v>
      </c>
      <c r="K12" s="57">
        <v>21</v>
      </c>
      <c r="L12" s="57">
        <v>19</v>
      </c>
      <c r="M12" s="57">
        <v>19</v>
      </c>
      <c r="N12" s="210">
        <v>25</v>
      </c>
      <c r="O12" s="105">
        <f>VLOOKUP(B12,'[1]District Growth'!$B$1:$J$2454,5,FALSE)</f>
        <v>29</v>
      </c>
      <c r="P12" s="232">
        <f t="shared" si="0"/>
        <v>4</v>
      </c>
      <c r="Q12" s="37">
        <f t="shared" si="1"/>
        <v>0.15999999999999992</v>
      </c>
    </row>
    <row r="13" spans="1:17" x14ac:dyDescent="0.25">
      <c r="A13" s="57"/>
      <c r="B13" s="53" t="s">
        <v>861</v>
      </c>
      <c r="C13" s="57">
        <v>71</v>
      </c>
      <c r="D13" s="57">
        <v>70</v>
      </c>
      <c r="E13" s="57">
        <v>64</v>
      </c>
      <c r="F13" s="57">
        <v>57</v>
      </c>
      <c r="G13" s="57">
        <v>57</v>
      </c>
      <c r="H13" s="57">
        <v>55</v>
      </c>
      <c r="I13" s="57">
        <v>55</v>
      </c>
      <c r="J13" s="57">
        <v>58</v>
      </c>
      <c r="K13" s="57">
        <v>54</v>
      </c>
      <c r="L13" s="57">
        <v>45</v>
      </c>
      <c r="M13" s="57">
        <v>37</v>
      </c>
      <c r="N13" s="210">
        <v>40</v>
      </c>
      <c r="O13" s="105">
        <f>VLOOKUP(B13,'[1]District Growth'!$B$1:$J$2454,5,FALSE)</f>
        <v>45</v>
      </c>
      <c r="P13" s="232">
        <f t="shared" si="0"/>
        <v>5</v>
      </c>
      <c r="Q13" s="37">
        <f t="shared" si="1"/>
        <v>0.125</v>
      </c>
    </row>
    <row r="14" spans="1:17" x14ac:dyDescent="0.25">
      <c r="A14" s="57"/>
      <c r="B14" s="53" t="s">
        <v>838</v>
      </c>
      <c r="C14" s="57">
        <v>21</v>
      </c>
      <c r="D14" s="57">
        <v>22</v>
      </c>
      <c r="E14" s="57">
        <v>21</v>
      </c>
      <c r="F14" s="57">
        <v>22</v>
      </c>
      <c r="G14" s="57">
        <v>17</v>
      </c>
      <c r="H14" s="57">
        <v>20</v>
      </c>
      <c r="I14" s="57">
        <v>20</v>
      </c>
      <c r="J14" s="57">
        <v>22</v>
      </c>
      <c r="K14" s="57">
        <v>28</v>
      </c>
      <c r="L14" s="57">
        <v>28</v>
      </c>
      <c r="M14" s="57">
        <v>27</v>
      </c>
      <c r="N14" s="210">
        <v>17</v>
      </c>
      <c r="O14" s="105">
        <f>VLOOKUP(B14,'[1]District Growth'!$B$1:$J$2454,5,FALSE)</f>
        <v>19</v>
      </c>
      <c r="P14" s="232">
        <f t="shared" si="0"/>
        <v>2</v>
      </c>
      <c r="Q14" s="37">
        <f t="shared" si="1"/>
        <v>0.11764705882352944</v>
      </c>
    </row>
    <row r="15" spans="1:17" x14ac:dyDescent="0.25">
      <c r="A15" s="57"/>
      <c r="B15" s="53" t="s">
        <v>843</v>
      </c>
      <c r="C15" s="57"/>
      <c r="D15" s="57"/>
      <c r="E15" s="57"/>
      <c r="F15" s="57"/>
      <c r="G15" s="57">
        <v>16</v>
      </c>
      <c r="H15" s="57">
        <v>8</v>
      </c>
      <c r="I15" s="57">
        <v>9</v>
      </c>
      <c r="J15" s="57">
        <v>3</v>
      </c>
      <c r="K15" s="57">
        <v>6</v>
      </c>
      <c r="L15" s="57">
        <v>6</v>
      </c>
      <c r="M15" s="57">
        <v>11</v>
      </c>
      <c r="N15" s="210">
        <v>9</v>
      </c>
      <c r="O15" s="105">
        <f>VLOOKUP(B15,'[1]District Growth'!$B$1:$J$2454,5,FALSE)</f>
        <v>10</v>
      </c>
      <c r="P15" s="232">
        <f t="shared" si="0"/>
        <v>1</v>
      </c>
      <c r="Q15" s="37">
        <f t="shared" si="1"/>
        <v>0.11111111111111116</v>
      </c>
    </row>
    <row r="16" spans="1:17" x14ac:dyDescent="0.25">
      <c r="A16" s="57"/>
      <c r="B16" s="53" t="s">
        <v>857</v>
      </c>
      <c r="C16" s="57">
        <v>22</v>
      </c>
      <c r="D16" s="57">
        <v>23</v>
      </c>
      <c r="E16" s="57">
        <v>25</v>
      </c>
      <c r="F16" s="57">
        <v>23</v>
      </c>
      <c r="G16" s="57">
        <v>23</v>
      </c>
      <c r="H16" s="57">
        <v>23</v>
      </c>
      <c r="I16" s="57">
        <v>23</v>
      </c>
      <c r="J16" s="57">
        <v>19</v>
      </c>
      <c r="K16" s="57">
        <v>22</v>
      </c>
      <c r="L16" s="57">
        <v>19</v>
      </c>
      <c r="M16" s="57">
        <v>9</v>
      </c>
      <c r="N16" s="210">
        <v>9</v>
      </c>
      <c r="O16" s="105">
        <f>VLOOKUP(B16,'[1]District Growth'!$B$1:$J$2454,5,FALSE)</f>
        <v>10</v>
      </c>
      <c r="P16" s="232">
        <f t="shared" si="0"/>
        <v>1</v>
      </c>
      <c r="Q16" s="37">
        <f t="shared" si="1"/>
        <v>0.11111111111111116</v>
      </c>
    </row>
    <row r="17" spans="1:17" x14ac:dyDescent="0.25">
      <c r="A17" s="57"/>
      <c r="B17" s="53" t="s">
        <v>818</v>
      </c>
      <c r="C17" s="57">
        <v>12</v>
      </c>
      <c r="D17" s="57">
        <v>13</v>
      </c>
      <c r="E17" s="57">
        <v>16</v>
      </c>
      <c r="F17" s="57">
        <v>12</v>
      </c>
      <c r="G17" s="57">
        <v>14</v>
      </c>
      <c r="H17" s="57">
        <v>10</v>
      </c>
      <c r="I17" s="57">
        <v>10</v>
      </c>
      <c r="J17" s="57">
        <v>12</v>
      </c>
      <c r="K17" s="57">
        <v>18</v>
      </c>
      <c r="L17" s="57">
        <v>19</v>
      </c>
      <c r="M17" s="57">
        <v>18</v>
      </c>
      <c r="N17" s="210">
        <v>19</v>
      </c>
      <c r="O17" s="105">
        <f>VLOOKUP(B17,'[1]District Growth'!$B$1:$J$2454,5,FALSE)</f>
        <v>21</v>
      </c>
      <c r="P17" s="232">
        <f t="shared" si="0"/>
        <v>2</v>
      </c>
      <c r="Q17" s="37">
        <f t="shared" si="1"/>
        <v>0.10526315789473695</v>
      </c>
    </row>
    <row r="18" spans="1:17" x14ac:dyDescent="0.25">
      <c r="A18" s="57"/>
      <c r="B18" s="53" t="s">
        <v>827</v>
      </c>
      <c r="C18" s="57">
        <v>98</v>
      </c>
      <c r="D18" s="57">
        <v>79</v>
      </c>
      <c r="E18" s="57">
        <v>77</v>
      </c>
      <c r="F18" s="57">
        <v>97</v>
      </c>
      <c r="G18" s="57">
        <v>98</v>
      </c>
      <c r="H18" s="57">
        <v>100</v>
      </c>
      <c r="I18" s="57">
        <v>109</v>
      </c>
      <c r="J18" s="57">
        <v>111</v>
      </c>
      <c r="K18" s="57">
        <v>109</v>
      </c>
      <c r="L18" s="57">
        <v>111</v>
      </c>
      <c r="M18" s="57">
        <v>126</v>
      </c>
      <c r="N18" s="210">
        <v>121</v>
      </c>
      <c r="O18" s="105">
        <f>VLOOKUP(B18,'[1]District Growth'!$B$1:$J$2454,5,FALSE)</f>
        <v>133</v>
      </c>
      <c r="P18" s="232">
        <f t="shared" si="0"/>
        <v>12</v>
      </c>
      <c r="Q18" s="37">
        <f t="shared" si="1"/>
        <v>9.9173553719008156E-2</v>
      </c>
    </row>
    <row r="19" spans="1:17" x14ac:dyDescent="0.25">
      <c r="A19" s="57"/>
      <c r="B19" s="53" t="s">
        <v>850</v>
      </c>
      <c r="C19" s="57">
        <v>21</v>
      </c>
      <c r="D19" s="57">
        <v>25</v>
      </c>
      <c r="E19" s="57">
        <v>24</v>
      </c>
      <c r="F19" s="57">
        <v>12</v>
      </c>
      <c r="G19" s="57">
        <v>18</v>
      </c>
      <c r="H19" s="57">
        <v>13</v>
      </c>
      <c r="I19" s="57">
        <v>14</v>
      </c>
      <c r="J19" s="57">
        <v>15</v>
      </c>
      <c r="K19" s="57">
        <v>14</v>
      </c>
      <c r="L19" s="57">
        <v>13</v>
      </c>
      <c r="M19" s="57">
        <v>14</v>
      </c>
      <c r="N19" s="210">
        <v>11</v>
      </c>
      <c r="O19" s="105">
        <f>VLOOKUP(B19,'[1]District Growth'!$B$1:$J$2454,5,FALSE)</f>
        <v>12</v>
      </c>
      <c r="P19" s="232">
        <f t="shared" si="0"/>
        <v>1</v>
      </c>
      <c r="Q19" s="37">
        <f t="shared" si="1"/>
        <v>9.0909090909090828E-2</v>
      </c>
    </row>
    <row r="20" spans="1:17" x14ac:dyDescent="0.25">
      <c r="A20" s="57"/>
      <c r="B20" s="53" t="s">
        <v>800</v>
      </c>
      <c r="C20" s="57">
        <v>21</v>
      </c>
      <c r="D20" s="57">
        <v>23</v>
      </c>
      <c r="E20" s="57">
        <v>20</v>
      </c>
      <c r="F20" s="57">
        <v>16</v>
      </c>
      <c r="G20" s="57">
        <v>21</v>
      </c>
      <c r="H20" s="57">
        <v>19</v>
      </c>
      <c r="I20" s="57">
        <v>24</v>
      </c>
      <c r="J20" s="57">
        <v>23</v>
      </c>
      <c r="K20" s="57">
        <v>25</v>
      </c>
      <c r="L20" s="57">
        <v>47</v>
      </c>
      <c r="M20" s="57">
        <v>33</v>
      </c>
      <c r="N20" s="210">
        <v>30</v>
      </c>
      <c r="O20" s="105">
        <f>VLOOKUP(B20,'[1]District Growth'!$B$1:$J$2454,5,FALSE)</f>
        <v>32</v>
      </c>
      <c r="P20" s="232">
        <f t="shared" si="0"/>
        <v>2</v>
      </c>
      <c r="Q20" s="37">
        <f t="shared" si="1"/>
        <v>6.6666666666666652E-2</v>
      </c>
    </row>
    <row r="21" spans="1:17" x14ac:dyDescent="0.25">
      <c r="A21" s="57"/>
      <c r="B21" s="53" t="s">
        <v>803</v>
      </c>
      <c r="C21" s="57">
        <v>19</v>
      </c>
      <c r="D21" s="57">
        <v>22</v>
      </c>
      <c r="E21" s="57">
        <v>21</v>
      </c>
      <c r="F21" s="57">
        <v>19</v>
      </c>
      <c r="G21" s="57">
        <v>20</v>
      </c>
      <c r="H21" s="57">
        <v>21</v>
      </c>
      <c r="I21" s="57">
        <v>13</v>
      </c>
      <c r="J21" s="57">
        <v>13</v>
      </c>
      <c r="K21" s="57">
        <v>12</v>
      </c>
      <c r="L21" s="57">
        <v>15</v>
      </c>
      <c r="M21" s="57">
        <v>18</v>
      </c>
      <c r="N21" s="210">
        <v>17</v>
      </c>
      <c r="O21" s="105">
        <f>VLOOKUP(B21,'[1]District Growth'!$B$1:$J$2454,5,FALSE)</f>
        <v>18</v>
      </c>
      <c r="P21" s="232">
        <f t="shared" si="0"/>
        <v>1</v>
      </c>
      <c r="Q21" s="37">
        <f t="shared" si="1"/>
        <v>5.8823529411764719E-2</v>
      </c>
    </row>
    <row r="22" spans="1:17" x14ac:dyDescent="0.25">
      <c r="A22" s="57"/>
      <c r="B22" s="53" t="s">
        <v>860</v>
      </c>
      <c r="C22" s="57">
        <v>20</v>
      </c>
      <c r="D22" s="57">
        <v>23</v>
      </c>
      <c r="E22" s="57">
        <v>25</v>
      </c>
      <c r="F22" s="57">
        <v>25</v>
      </c>
      <c r="G22" s="57">
        <v>30</v>
      </c>
      <c r="H22" s="57">
        <v>30</v>
      </c>
      <c r="I22" s="57">
        <v>26</v>
      </c>
      <c r="J22" s="57">
        <v>30</v>
      </c>
      <c r="K22" s="57">
        <v>33</v>
      </c>
      <c r="L22" s="57">
        <v>28</v>
      </c>
      <c r="M22" s="57">
        <v>29</v>
      </c>
      <c r="N22" s="210">
        <v>34</v>
      </c>
      <c r="O22" s="105">
        <f>VLOOKUP(B22,'[1]District Growth'!$B$1:$J$2454,5,FALSE)</f>
        <v>36</v>
      </c>
      <c r="P22" s="232">
        <f t="shared" si="0"/>
        <v>2</v>
      </c>
      <c r="Q22" s="37">
        <f t="shared" si="1"/>
        <v>5.8823529411764719E-2</v>
      </c>
    </row>
    <row r="23" spans="1:17" x14ac:dyDescent="0.25">
      <c r="A23" s="57"/>
      <c r="B23" s="53" t="s">
        <v>862</v>
      </c>
      <c r="C23" s="57">
        <v>18</v>
      </c>
      <c r="D23" s="57">
        <v>14</v>
      </c>
      <c r="E23" s="57">
        <v>20</v>
      </c>
      <c r="F23" s="57">
        <v>21</v>
      </c>
      <c r="G23" s="57">
        <v>22</v>
      </c>
      <c r="H23" s="57">
        <v>23</v>
      </c>
      <c r="I23" s="57">
        <v>25</v>
      </c>
      <c r="J23" s="57">
        <v>22</v>
      </c>
      <c r="K23" s="57">
        <v>20</v>
      </c>
      <c r="L23" s="57">
        <v>16</v>
      </c>
      <c r="M23" s="57">
        <v>20</v>
      </c>
      <c r="N23" s="210">
        <v>21</v>
      </c>
      <c r="O23" s="105">
        <f>VLOOKUP(B23,'[1]District Growth'!$B$1:$J$2454,5,FALSE)</f>
        <v>22</v>
      </c>
      <c r="P23" s="232">
        <f t="shared" si="0"/>
        <v>1</v>
      </c>
      <c r="Q23" s="37">
        <f t="shared" si="1"/>
        <v>4.7619047619047672E-2</v>
      </c>
    </row>
    <row r="24" spans="1:17" x14ac:dyDescent="0.25">
      <c r="A24" s="57"/>
      <c r="B24" s="53" t="s">
        <v>804</v>
      </c>
      <c r="C24" s="57">
        <v>26</v>
      </c>
      <c r="D24" s="57">
        <v>27</v>
      </c>
      <c r="E24" s="57">
        <v>28</v>
      </c>
      <c r="F24" s="57">
        <v>27</v>
      </c>
      <c r="G24" s="57">
        <v>29</v>
      </c>
      <c r="H24" s="57">
        <v>28</v>
      </c>
      <c r="I24" s="57">
        <v>27</v>
      </c>
      <c r="J24" s="57">
        <v>30</v>
      </c>
      <c r="K24" s="57">
        <v>35</v>
      </c>
      <c r="L24" s="57">
        <v>41</v>
      </c>
      <c r="M24" s="57">
        <v>47</v>
      </c>
      <c r="N24" s="210">
        <v>53</v>
      </c>
      <c r="O24" s="105">
        <f>VLOOKUP(B24,'[1]District Growth'!$B$1:$J$2454,5,FALSE)</f>
        <v>55</v>
      </c>
      <c r="P24" s="232">
        <f t="shared" si="0"/>
        <v>2</v>
      </c>
      <c r="Q24" s="37">
        <f t="shared" si="1"/>
        <v>3.7735849056603765E-2</v>
      </c>
    </row>
    <row r="25" spans="1:17" x14ac:dyDescent="0.25">
      <c r="A25" s="57"/>
      <c r="B25" s="53" t="s">
        <v>847</v>
      </c>
      <c r="C25" s="57">
        <v>112</v>
      </c>
      <c r="D25" s="57">
        <v>118</v>
      </c>
      <c r="E25" s="57">
        <v>111</v>
      </c>
      <c r="F25" s="57">
        <v>113</v>
      </c>
      <c r="G25" s="57">
        <v>109</v>
      </c>
      <c r="H25" s="57">
        <v>104</v>
      </c>
      <c r="I25" s="57">
        <v>112</v>
      </c>
      <c r="J25" s="57">
        <v>107</v>
      </c>
      <c r="K25" s="57">
        <v>113</v>
      </c>
      <c r="L25" s="57">
        <v>108</v>
      </c>
      <c r="M25" s="57">
        <v>100</v>
      </c>
      <c r="N25" s="210">
        <v>92</v>
      </c>
      <c r="O25" s="105">
        <f>VLOOKUP(B25,'[1]District Growth'!$B$1:$J$2454,5,FALSE)</f>
        <v>95</v>
      </c>
      <c r="P25" s="232">
        <f t="shared" si="0"/>
        <v>3</v>
      </c>
      <c r="Q25" s="37">
        <f t="shared" si="1"/>
        <v>3.2608695652173836E-2</v>
      </c>
    </row>
    <row r="26" spans="1:17" x14ac:dyDescent="0.25">
      <c r="A26" s="57"/>
      <c r="B26" s="53" t="s">
        <v>845</v>
      </c>
      <c r="C26" s="57">
        <v>70</v>
      </c>
      <c r="D26" s="57">
        <v>70</v>
      </c>
      <c r="E26" s="57">
        <v>69</v>
      </c>
      <c r="F26" s="57">
        <v>74</v>
      </c>
      <c r="G26" s="57">
        <v>69</v>
      </c>
      <c r="H26" s="57">
        <v>68</v>
      </c>
      <c r="I26" s="57">
        <v>69</v>
      </c>
      <c r="J26" s="57">
        <v>64</v>
      </c>
      <c r="K26" s="57">
        <v>63</v>
      </c>
      <c r="L26" s="57">
        <v>61</v>
      </c>
      <c r="M26" s="57">
        <v>62</v>
      </c>
      <c r="N26" s="210">
        <v>61</v>
      </c>
      <c r="O26" s="105">
        <f>VLOOKUP(B26,'[1]District Growth'!$B$1:$J$2454,5,FALSE)</f>
        <v>62</v>
      </c>
      <c r="P26" s="232">
        <f t="shared" si="0"/>
        <v>1</v>
      </c>
      <c r="Q26" s="37">
        <f t="shared" si="1"/>
        <v>1.6393442622950838E-2</v>
      </c>
    </row>
    <row r="27" spans="1:17" x14ac:dyDescent="0.25">
      <c r="A27" s="57"/>
      <c r="B27" s="53" t="s">
        <v>828</v>
      </c>
      <c r="C27" s="57">
        <v>64</v>
      </c>
      <c r="D27" s="57">
        <v>70</v>
      </c>
      <c r="E27" s="57">
        <v>70</v>
      </c>
      <c r="F27" s="57">
        <v>73</v>
      </c>
      <c r="G27" s="57">
        <v>74</v>
      </c>
      <c r="H27" s="57">
        <v>75</v>
      </c>
      <c r="I27" s="57">
        <v>75</v>
      </c>
      <c r="J27" s="57">
        <v>75</v>
      </c>
      <c r="K27" s="57">
        <v>74</v>
      </c>
      <c r="L27" s="57">
        <v>75</v>
      </c>
      <c r="M27" s="57">
        <v>76</v>
      </c>
      <c r="N27" s="210">
        <v>76</v>
      </c>
      <c r="O27" s="105">
        <f>VLOOKUP(B27,'[1]District Growth'!$B$1:$J$2454,5,FALSE)</f>
        <v>77</v>
      </c>
      <c r="P27" s="232">
        <f t="shared" si="0"/>
        <v>1</v>
      </c>
      <c r="Q27" s="37">
        <f t="shared" si="1"/>
        <v>1.3157894736842035E-2</v>
      </c>
    </row>
    <row r="28" spans="1:17" x14ac:dyDescent="0.25">
      <c r="A28" s="57"/>
      <c r="B28" s="48" t="s">
        <v>849</v>
      </c>
      <c r="C28" s="57">
        <v>53</v>
      </c>
      <c r="D28" s="57">
        <v>47</v>
      </c>
      <c r="E28" s="57">
        <v>48</v>
      </c>
      <c r="F28" s="57">
        <v>38</v>
      </c>
      <c r="G28" s="57">
        <v>34</v>
      </c>
      <c r="H28" s="57">
        <v>34</v>
      </c>
      <c r="I28" s="57">
        <v>34</v>
      </c>
      <c r="J28" s="57">
        <v>37</v>
      </c>
      <c r="K28" s="57">
        <v>29</v>
      </c>
      <c r="L28" s="57">
        <v>27</v>
      </c>
      <c r="M28" s="57">
        <v>16</v>
      </c>
      <c r="N28" s="210">
        <v>18</v>
      </c>
      <c r="O28" s="105">
        <f>VLOOKUP(B28,'[1]District Growth'!$B$1:$J$2454,5,FALSE)</f>
        <v>18</v>
      </c>
      <c r="P28" s="232">
        <f t="shared" si="0"/>
        <v>0</v>
      </c>
      <c r="Q28" s="37">
        <f t="shared" si="1"/>
        <v>0</v>
      </c>
    </row>
    <row r="29" spans="1:17" x14ac:dyDescent="0.25">
      <c r="A29" s="57"/>
      <c r="B29" s="48" t="s">
        <v>855</v>
      </c>
      <c r="C29" s="57">
        <v>66</v>
      </c>
      <c r="D29" s="57">
        <v>60</v>
      </c>
      <c r="E29" s="57">
        <v>55</v>
      </c>
      <c r="F29" s="57">
        <v>51</v>
      </c>
      <c r="G29" s="57">
        <v>42</v>
      </c>
      <c r="H29" s="57">
        <v>43</v>
      </c>
      <c r="I29" s="57">
        <v>45</v>
      </c>
      <c r="J29" s="57">
        <v>49</v>
      </c>
      <c r="K29" s="57">
        <v>43</v>
      </c>
      <c r="L29" s="57">
        <v>38</v>
      </c>
      <c r="M29" s="57">
        <v>42</v>
      </c>
      <c r="N29" s="210">
        <v>42</v>
      </c>
      <c r="O29" s="105">
        <f>VLOOKUP(B29,'[1]District Growth'!$B$1:$J$2454,5,FALSE)</f>
        <v>42</v>
      </c>
      <c r="P29" s="232">
        <f t="shared" si="0"/>
        <v>0</v>
      </c>
      <c r="Q29" s="37">
        <f t="shared" si="1"/>
        <v>0</v>
      </c>
    </row>
    <row r="30" spans="1:17" x14ac:dyDescent="0.25">
      <c r="A30" s="57"/>
      <c r="B30" s="48" t="s">
        <v>866</v>
      </c>
      <c r="C30" s="57"/>
      <c r="D30" s="57"/>
      <c r="E30" s="57">
        <v>21</v>
      </c>
      <c r="F30" s="57">
        <v>19</v>
      </c>
      <c r="G30" s="57">
        <v>13</v>
      </c>
      <c r="H30" s="57">
        <v>6</v>
      </c>
      <c r="I30" s="57">
        <v>10</v>
      </c>
      <c r="J30" s="57">
        <v>14</v>
      </c>
      <c r="K30" s="57">
        <v>8</v>
      </c>
      <c r="L30" s="57">
        <v>2</v>
      </c>
      <c r="M30" s="57">
        <v>5</v>
      </c>
      <c r="N30" s="210">
        <v>8</v>
      </c>
      <c r="O30" s="105">
        <f>VLOOKUP(B30,'[1]District Growth'!$B$1:$J$2454,5,FALSE)</f>
        <v>8</v>
      </c>
      <c r="P30" s="232">
        <f t="shared" si="0"/>
        <v>0</v>
      </c>
      <c r="Q30" s="37">
        <f t="shared" si="1"/>
        <v>0</v>
      </c>
    </row>
    <row r="31" spans="1:17" x14ac:dyDescent="0.25">
      <c r="A31" s="57"/>
      <c r="B31" s="48" t="s">
        <v>821</v>
      </c>
      <c r="C31" s="57"/>
      <c r="D31" s="57"/>
      <c r="E31" s="57"/>
      <c r="F31" s="57"/>
      <c r="G31" s="57"/>
      <c r="H31" s="57"/>
      <c r="I31" s="57"/>
      <c r="J31" s="57">
        <v>25</v>
      </c>
      <c r="K31" s="57">
        <v>22</v>
      </c>
      <c r="L31" s="57">
        <v>23</v>
      </c>
      <c r="M31" s="57">
        <v>19</v>
      </c>
      <c r="N31" s="210">
        <v>22</v>
      </c>
      <c r="O31" s="105">
        <f>VLOOKUP(B31,'[1]District Growth'!$B$1:$J$2454,5,FALSE)</f>
        <v>22</v>
      </c>
      <c r="P31" s="232">
        <f t="shared" si="0"/>
        <v>0</v>
      </c>
      <c r="Q31" s="37">
        <f t="shared" si="1"/>
        <v>0</v>
      </c>
    </row>
    <row r="32" spans="1:17" x14ac:dyDescent="0.25">
      <c r="A32" s="57"/>
      <c r="B32" s="48" t="s">
        <v>801</v>
      </c>
      <c r="C32" s="57">
        <v>36</v>
      </c>
      <c r="D32" s="57">
        <v>34</v>
      </c>
      <c r="E32" s="57">
        <v>29</v>
      </c>
      <c r="F32" s="57">
        <v>34</v>
      </c>
      <c r="G32" s="57">
        <v>31</v>
      </c>
      <c r="H32" s="57">
        <v>31</v>
      </c>
      <c r="I32" s="57">
        <v>32</v>
      </c>
      <c r="J32" s="57">
        <v>24</v>
      </c>
      <c r="K32" s="57">
        <v>22</v>
      </c>
      <c r="L32" s="57">
        <v>35</v>
      </c>
      <c r="M32" s="57">
        <v>39</v>
      </c>
      <c r="N32" s="210">
        <v>31</v>
      </c>
      <c r="O32" s="105">
        <f>VLOOKUP(B32,'[1]District Growth'!$B$1:$J$2454,5,FALSE)</f>
        <v>31</v>
      </c>
      <c r="P32" s="232">
        <f t="shared" si="0"/>
        <v>0</v>
      </c>
      <c r="Q32" s="37">
        <f t="shared" si="1"/>
        <v>0</v>
      </c>
    </row>
    <row r="33" spans="1:17" x14ac:dyDescent="0.25">
      <c r="A33" s="57"/>
      <c r="B33" s="48" t="s">
        <v>851</v>
      </c>
      <c r="C33" s="57">
        <v>33</v>
      </c>
      <c r="D33" s="57">
        <v>33</v>
      </c>
      <c r="E33" s="57">
        <v>33</v>
      </c>
      <c r="F33" s="57">
        <v>33</v>
      </c>
      <c r="G33" s="57">
        <v>27</v>
      </c>
      <c r="H33" s="57">
        <v>30</v>
      </c>
      <c r="I33" s="57">
        <v>32</v>
      </c>
      <c r="J33" s="57">
        <v>32</v>
      </c>
      <c r="K33" s="57">
        <v>35</v>
      </c>
      <c r="L33" s="57">
        <v>32</v>
      </c>
      <c r="M33" s="57">
        <v>35</v>
      </c>
      <c r="N33" s="210">
        <v>35</v>
      </c>
      <c r="O33" s="105">
        <f>VLOOKUP(B33,'[1]District Growth'!$B$1:$J$2454,5,FALSE)</f>
        <v>35</v>
      </c>
      <c r="P33" s="232">
        <f t="shared" si="0"/>
        <v>0</v>
      </c>
      <c r="Q33" s="37">
        <f t="shared" si="1"/>
        <v>0</v>
      </c>
    </row>
    <row r="34" spans="1:17" x14ac:dyDescent="0.25">
      <c r="A34" s="57"/>
      <c r="B34" s="48" t="s">
        <v>840</v>
      </c>
      <c r="C34" s="57">
        <v>32</v>
      </c>
      <c r="D34" s="57">
        <v>33</v>
      </c>
      <c r="E34" s="57">
        <v>31</v>
      </c>
      <c r="F34" s="57">
        <v>29</v>
      </c>
      <c r="G34" s="57">
        <v>28</v>
      </c>
      <c r="H34" s="57">
        <v>23</v>
      </c>
      <c r="I34" s="57">
        <v>23</v>
      </c>
      <c r="J34" s="57">
        <v>21</v>
      </c>
      <c r="K34" s="57">
        <v>21</v>
      </c>
      <c r="L34" s="57">
        <v>21</v>
      </c>
      <c r="M34" s="57">
        <v>19</v>
      </c>
      <c r="N34" s="210">
        <v>19</v>
      </c>
      <c r="O34" s="105">
        <f>VLOOKUP(B34,'[1]District Growth'!$B$1:$J$2454,5,FALSE)</f>
        <v>19</v>
      </c>
      <c r="P34" s="232">
        <f t="shared" si="0"/>
        <v>0</v>
      </c>
      <c r="Q34" s="37">
        <f t="shared" si="1"/>
        <v>0</v>
      </c>
    </row>
    <row r="35" spans="1:17" x14ac:dyDescent="0.25">
      <c r="A35" s="57"/>
      <c r="B35" s="48" t="s">
        <v>814</v>
      </c>
      <c r="C35" s="57">
        <v>33</v>
      </c>
      <c r="D35" s="57">
        <v>32</v>
      </c>
      <c r="E35" s="57">
        <v>27</v>
      </c>
      <c r="F35" s="57">
        <v>33</v>
      </c>
      <c r="G35" s="57">
        <v>31</v>
      </c>
      <c r="H35" s="57">
        <v>31</v>
      </c>
      <c r="I35" s="57">
        <v>33</v>
      </c>
      <c r="J35" s="57">
        <v>27</v>
      </c>
      <c r="K35" s="57">
        <v>29</v>
      </c>
      <c r="L35" s="57">
        <v>31</v>
      </c>
      <c r="M35" s="57">
        <v>30</v>
      </c>
      <c r="N35" s="210">
        <v>29</v>
      </c>
      <c r="O35" s="105">
        <f>VLOOKUP(B35,'[1]District Growth'!$B$1:$J$2454,5,FALSE)</f>
        <v>29</v>
      </c>
      <c r="P35" s="232">
        <f t="shared" ref="P35:P59" si="2">O35-N35</f>
        <v>0</v>
      </c>
      <c r="Q35" s="37">
        <f t="shared" ref="Q35:Q59" si="3">(O35/N35)-1</f>
        <v>0</v>
      </c>
    </row>
    <row r="36" spans="1:17" x14ac:dyDescent="0.25">
      <c r="A36" s="57"/>
      <c r="B36" s="48" t="s">
        <v>816</v>
      </c>
      <c r="C36" s="57">
        <v>12</v>
      </c>
      <c r="D36" s="57">
        <v>12</v>
      </c>
      <c r="E36" s="57">
        <v>10</v>
      </c>
      <c r="F36" s="57">
        <v>13</v>
      </c>
      <c r="G36" s="57">
        <v>16</v>
      </c>
      <c r="H36" s="57">
        <v>18</v>
      </c>
      <c r="I36" s="57">
        <v>17</v>
      </c>
      <c r="J36" s="57">
        <v>14</v>
      </c>
      <c r="K36" s="57">
        <v>16</v>
      </c>
      <c r="L36" s="57">
        <v>17</v>
      </c>
      <c r="M36" s="57">
        <v>16</v>
      </c>
      <c r="N36" s="210">
        <v>18</v>
      </c>
      <c r="O36" s="105">
        <f>VLOOKUP(B36,'[1]District Growth'!$B$1:$J$2454,5,FALSE)</f>
        <v>18</v>
      </c>
      <c r="P36" s="232">
        <f t="shared" si="2"/>
        <v>0</v>
      </c>
      <c r="Q36" s="37">
        <f t="shared" si="3"/>
        <v>0</v>
      </c>
    </row>
    <row r="37" spans="1:17" x14ac:dyDescent="0.25">
      <c r="A37" s="57"/>
      <c r="B37" s="48" t="s">
        <v>865</v>
      </c>
      <c r="C37" s="57">
        <v>39</v>
      </c>
      <c r="D37" s="57">
        <v>38</v>
      </c>
      <c r="E37" s="57">
        <v>33</v>
      </c>
      <c r="F37" s="57">
        <v>29</v>
      </c>
      <c r="G37" s="57">
        <v>33</v>
      </c>
      <c r="H37" s="57">
        <v>27</v>
      </c>
      <c r="I37" s="57">
        <v>22</v>
      </c>
      <c r="J37" s="57">
        <v>20</v>
      </c>
      <c r="K37" s="57">
        <v>14</v>
      </c>
      <c r="L37" s="57">
        <v>8</v>
      </c>
      <c r="M37" s="57">
        <v>9</v>
      </c>
      <c r="N37" s="210">
        <v>9</v>
      </c>
      <c r="O37" s="105">
        <f>VLOOKUP(B37,'[1]District Growth'!$B$1:$J$2454,5,FALSE)</f>
        <v>9</v>
      </c>
      <c r="P37" s="232">
        <f t="shared" si="2"/>
        <v>0</v>
      </c>
      <c r="Q37" s="37">
        <f t="shared" si="3"/>
        <v>0</v>
      </c>
    </row>
    <row r="38" spans="1:17" x14ac:dyDescent="0.25">
      <c r="A38" s="57"/>
      <c r="B38" s="48" t="s">
        <v>806</v>
      </c>
      <c r="C38" s="57">
        <v>29</v>
      </c>
      <c r="D38" s="57">
        <v>30</v>
      </c>
      <c r="E38" s="57">
        <v>32</v>
      </c>
      <c r="F38" s="57">
        <v>26</v>
      </c>
      <c r="G38" s="57">
        <v>25</v>
      </c>
      <c r="H38" s="57">
        <v>26</v>
      </c>
      <c r="I38" s="57">
        <v>27</v>
      </c>
      <c r="J38" s="57">
        <v>27</v>
      </c>
      <c r="K38" s="57">
        <v>23</v>
      </c>
      <c r="L38" s="57">
        <v>26</v>
      </c>
      <c r="M38" s="57">
        <v>26</v>
      </c>
      <c r="N38" s="210">
        <v>28</v>
      </c>
      <c r="O38" s="105">
        <f>VLOOKUP(B38,'[1]District Growth'!$B$1:$J$2454,5,FALSE)</f>
        <v>28</v>
      </c>
      <c r="P38" s="232">
        <f t="shared" si="2"/>
        <v>0</v>
      </c>
      <c r="Q38" s="37">
        <f t="shared" si="3"/>
        <v>0</v>
      </c>
    </row>
    <row r="39" spans="1:17" x14ac:dyDescent="0.25">
      <c r="A39" s="57"/>
      <c r="B39" s="48" t="s">
        <v>807</v>
      </c>
      <c r="C39" s="57">
        <v>146</v>
      </c>
      <c r="D39" s="57">
        <v>151</v>
      </c>
      <c r="E39" s="57">
        <v>160</v>
      </c>
      <c r="F39" s="57">
        <v>162</v>
      </c>
      <c r="G39" s="57">
        <v>156</v>
      </c>
      <c r="H39" s="57">
        <v>165</v>
      </c>
      <c r="I39" s="57">
        <v>168</v>
      </c>
      <c r="J39" s="57">
        <v>161</v>
      </c>
      <c r="K39" s="57">
        <v>155</v>
      </c>
      <c r="L39" s="57">
        <v>175</v>
      </c>
      <c r="M39" s="57">
        <v>170</v>
      </c>
      <c r="N39" s="210">
        <v>164</v>
      </c>
      <c r="O39" s="105">
        <f>VLOOKUP(B39,'[1]District Growth'!$B$1:$J$2454,5,FALSE)</f>
        <v>164</v>
      </c>
      <c r="P39" s="232">
        <f t="shared" si="2"/>
        <v>0</v>
      </c>
      <c r="Q39" s="37">
        <f t="shared" si="3"/>
        <v>0</v>
      </c>
    </row>
    <row r="40" spans="1:17" x14ac:dyDescent="0.25">
      <c r="A40" s="57"/>
      <c r="B40" s="48" t="s">
        <v>819</v>
      </c>
      <c r="C40" s="57">
        <v>18</v>
      </c>
      <c r="D40" s="57">
        <v>22</v>
      </c>
      <c r="E40" s="57">
        <v>20</v>
      </c>
      <c r="F40" s="57">
        <v>17</v>
      </c>
      <c r="G40" s="57">
        <v>19</v>
      </c>
      <c r="H40" s="57">
        <v>21</v>
      </c>
      <c r="I40" s="57">
        <v>24</v>
      </c>
      <c r="J40" s="57">
        <v>25</v>
      </c>
      <c r="K40" s="57">
        <v>20</v>
      </c>
      <c r="L40" s="57">
        <v>21</v>
      </c>
      <c r="M40" s="57">
        <v>20</v>
      </c>
      <c r="N40" s="210">
        <v>20</v>
      </c>
      <c r="O40" s="105">
        <f>VLOOKUP(B40,'[1]District Growth'!$B$1:$J$2454,5,FALSE)</f>
        <v>20</v>
      </c>
      <c r="P40" s="232">
        <f t="shared" si="2"/>
        <v>0</v>
      </c>
      <c r="Q40" s="37">
        <f t="shared" si="3"/>
        <v>0</v>
      </c>
    </row>
    <row r="41" spans="1:17" x14ac:dyDescent="0.25">
      <c r="A41" s="57"/>
      <c r="B41" s="54" t="s">
        <v>825</v>
      </c>
      <c r="C41" s="57">
        <v>142</v>
      </c>
      <c r="D41" s="57">
        <v>109</v>
      </c>
      <c r="E41" s="57">
        <v>105</v>
      </c>
      <c r="F41" s="57">
        <v>105</v>
      </c>
      <c r="G41" s="57">
        <v>108</v>
      </c>
      <c r="H41" s="57">
        <v>100</v>
      </c>
      <c r="I41" s="57">
        <v>108</v>
      </c>
      <c r="J41" s="57">
        <v>107</v>
      </c>
      <c r="K41" s="57">
        <v>107</v>
      </c>
      <c r="L41" s="57">
        <v>111</v>
      </c>
      <c r="M41" s="57">
        <v>119</v>
      </c>
      <c r="N41" s="210">
        <v>113</v>
      </c>
      <c r="O41" s="105">
        <f>VLOOKUP(B41,'[1]District Growth'!$B$1:$J$2454,5,FALSE)</f>
        <v>112</v>
      </c>
      <c r="P41" s="232">
        <f t="shared" si="2"/>
        <v>-1</v>
      </c>
      <c r="Q41" s="37">
        <f t="shared" si="3"/>
        <v>-8.8495575221239076E-3</v>
      </c>
    </row>
    <row r="42" spans="1:17" x14ac:dyDescent="0.25">
      <c r="A42" s="57"/>
      <c r="B42" s="54" t="s">
        <v>822</v>
      </c>
      <c r="C42" s="57">
        <v>34</v>
      </c>
      <c r="D42" s="57">
        <v>37</v>
      </c>
      <c r="E42" s="57">
        <v>37</v>
      </c>
      <c r="F42" s="57">
        <v>39</v>
      </c>
      <c r="G42" s="57">
        <v>40</v>
      </c>
      <c r="H42" s="57">
        <v>40</v>
      </c>
      <c r="I42" s="57">
        <v>42</v>
      </c>
      <c r="J42" s="57">
        <v>42</v>
      </c>
      <c r="K42" s="57">
        <v>44</v>
      </c>
      <c r="L42" s="57">
        <v>46</v>
      </c>
      <c r="M42" s="57">
        <v>51</v>
      </c>
      <c r="N42" s="210">
        <v>46</v>
      </c>
      <c r="O42" s="105">
        <f>VLOOKUP(B42,'[1]District Growth'!$B$1:$J$2454,5,FALSE)</f>
        <v>45</v>
      </c>
      <c r="P42" s="232">
        <f t="shared" si="2"/>
        <v>-1</v>
      </c>
      <c r="Q42" s="37">
        <f t="shared" si="3"/>
        <v>-2.1739130434782594E-2</v>
      </c>
    </row>
    <row r="43" spans="1:17" x14ac:dyDescent="0.25">
      <c r="A43" s="57"/>
      <c r="B43" s="54" t="s">
        <v>823</v>
      </c>
      <c r="C43" s="57">
        <v>700</v>
      </c>
      <c r="D43" s="57">
        <v>640</v>
      </c>
      <c r="E43" s="57">
        <v>500</v>
      </c>
      <c r="F43" s="57">
        <v>490</v>
      </c>
      <c r="G43" s="57">
        <v>505</v>
      </c>
      <c r="H43" s="57">
        <v>499</v>
      </c>
      <c r="I43" s="57">
        <v>509</v>
      </c>
      <c r="J43" s="57">
        <v>455</v>
      </c>
      <c r="K43" s="57">
        <v>423</v>
      </c>
      <c r="L43" s="57">
        <v>440</v>
      </c>
      <c r="M43" s="57">
        <v>423</v>
      </c>
      <c r="N43" s="210">
        <v>398</v>
      </c>
      <c r="O43" s="105">
        <f>VLOOKUP(B43,'[1]District Growth'!$B$1:$J$2454,5,FALSE)</f>
        <v>389</v>
      </c>
      <c r="P43" s="232">
        <f t="shared" si="2"/>
        <v>-9</v>
      </c>
      <c r="Q43" s="37">
        <f t="shared" si="3"/>
        <v>-2.2613065326633208E-2</v>
      </c>
    </row>
    <row r="44" spans="1:17" x14ac:dyDescent="0.25">
      <c r="A44" s="57"/>
      <c r="B44" s="54" t="s">
        <v>809</v>
      </c>
      <c r="C44" s="57">
        <v>32</v>
      </c>
      <c r="D44" s="57">
        <v>32</v>
      </c>
      <c r="E44" s="57">
        <v>34</v>
      </c>
      <c r="F44" s="57">
        <v>36</v>
      </c>
      <c r="G44" s="57">
        <v>34</v>
      </c>
      <c r="H44" s="57">
        <v>33</v>
      </c>
      <c r="I44" s="57">
        <v>35</v>
      </c>
      <c r="J44" s="57">
        <v>38</v>
      </c>
      <c r="K44" s="57">
        <v>36</v>
      </c>
      <c r="L44" s="57">
        <v>40</v>
      </c>
      <c r="M44" s="57">
        <v>39</v>
      </c>
      <c r="N44" s="210">
        <v>37</v>
      </c>
      <c r="O44" s="105">
        <f>VLOOKUP(B44,'[1]District Growth'!$B$1:$J$2454,5,FALSE)</f>
        <v>36</v>
      </c>
      <c r="P44" s="232">
        <f t="shared" si="2"/>
        <v>-1</v>
      </c>
      <c r="Q44" s="37">
        <f t="shared" si="3"/>
        <v>-2.7027027027026973E-2</v>
      </c>
    </row>
    <row r="45" spans="1:17" x14ac:dyDescent="0.25">
      <c r="A45" s="57"/>
      <c r="B45" s="54" t="s">
        <v>802</v>
      </c>
      <c r="C45" s="57">
        <v>17</v>
      </c>
      <c r="D45" s="57">
        <v>20</v>
      </c>
      <c r="E45" s="57">
        <v>16</v>
      </c>
      <c r="F45" s="57">
        <v>18</v>
      </c>
      <c r="G45" s="57">
        <v>20</v>
      </c>
      <c r="H45" s="57">
        <v>22</v>
      </c>
      <c r="I45" s="57">
        <v>31</v>
      </c>
      <c r="J45" s="57">
        <v>29</v>
      </c>
      <c r="K45" s="57">
        <v>23</v>
      </c>
      <c r="L45" s="57">
        <v>29</v>
      </c>
      <c r="M45" s="57">
        <v>27</v>
      </c>
      <c r="N45" s="210">
        <v>27</v>
      </c>
      <c r="O45" s="105">
        <f>VLOOKUP(B45,'[1]District Growth'!$B$1:$J$2454,5,FALSE)</f>
        <v>26</v>
      </c>
      <c r="P45" s="232">
        <f t="shared" si="2"/>
        <v>-1</v>
      </c>
      <c r="Q45" s="37">
        <f t="shared" si="3"/>
        <v>-3.703703703703709E-2</v>
      </c>
    </row>
    <row r="46" spans="1:17" x14ac:dyDescent="0.25">
      <c r="A46" s="57"/>
      <c r="B46" s="54" t="s">
        <v>846</v>
      </c>
      <c r="C46" s="57">
        <v>18</v>
      </c>
      <c r="D46" s="57">
        <v>15</v>
      </c>
      <c r="E46" s="57">
        <v>16</v>
      </c>
      <c r="F46" s="57">
        <v>16</v>
      </c>
      <c r="G46" s="57">
        <v>19</v>
      </c>
      <c r="H46" s="57">
        <v>25</v>
      </c>
      <c r="I46" s="57">
        <v>27</v>
      </c>
      <c r="J46" s="57">
        <v>26</v>
      </c>
      <c r="K46" s="57">
        <v>29</v>
      </c>
      <c r="L46" s="57">
        <v>28</v>
      </c>
      <c r="M46" s="57">
        <v>31</v>
      </c>
      <c r="N46" s="210">
        <v>24</v>
      </c>
      <c r="O46" s="105">
        <f>VLOOKUP(B46,'[1]District Growth'!$B$1:$J$2454,5,FALSE)</f>
        <v>23</v>
      </c>
      <c r="P46" s="232">
        <f t="shared" si="2"/>
        <v>-1</v>
      </c>
      <c r="Q46" s="37">
        <f t="shared" si="3"/>
        <v>-4.166666666666663E-2</v>
      </c>
    </row>
    <row r="47" spans="1:17" x14ac:dyDescent="0.25">
      <c r="A47" s="57"/>
      <c r="B47" s="54" t="s">
        <v>810</v>
      </c>
      <c r="C47" s="57">
        <v>30</v>
      </c>
      <c r="D47" s="57">
        <v>29</v>
      </c>
      <c r="E47" s="57">
        <v>27</v>
      </c>
      <c r="F47" s="57">
        <v>24</v>
      </c>
      <c r="G47" s="57">
        <v>24</v>
      </c>
      <c r="H47" s="57">
        <v>24</v>
      </c>
      <c r="I47" s="57">
        <v>22</v>
      </c>
      <c r="J47" s="57">
        <v>22</v>
      </c>
      <c r="K47" s="57">
        <v>27</v>
      </c>
      <c r="L47" s="57">
        <v>30</v>
      </c>
      <c r="M47" s="57">
        <v>32</v>
      </c>
      <c r="N47" s="210">
        <v>38</v>
      </c>
      <c r="O47" s="105">
        <f>VLOOKUP(B47,'[1]District Growth'!$B$1:$J$2454,5,FALSE)</f>
        <v>36</v>
      </c>
      <c r="P47" s="232">
        <f t="shared" si="2"/>
        <v>-2</v>
      </c>
      <c r="Q47" s="37">
        <f t="shared" si="3"/>
        <v>-5.2631578947368474E-2</v>
      </c>
    </row>
    <row r="48" spans="1:17" x14ac:dyDescent="0.25">
      <c r="A48" s="57"/>
      <c r="B48" s="54" t="s">
        <v>856</v>
      </c>
      <c r="C48" s="57">
        <v>28</v>
      </c>
      <c r="D48" s="57">
        <v>27</v>
      </c>
      <c r="E48" s="57">
        <v>27</v>
      </c>
      <c r="F48" s="57">
        <v>31</v>
      </c>
      <c r="G48" s="57">
        <v>29</v>
      </c>
      <c r="H48" s="57">
        <v>28</v>
      </c>
      <c r="I48" s="57">
        <v>20</v>
      </c>
      <c r="J48" s="57">
        <v>25</v>
      </c>
      <c r="K48" s="57">
        <v>25</v>
      </c>
      <c r="L48" s="57">
        <v>22</v>
      </c>
      <c r="M48" s="57">
        <v>20</v>
      </c>
      <c r="N48" s="210">
        <v>17</v>
      </c>
      <c r="O48" s="105">
        <f>VLOOKUP(B48,'[1]District Growth'!$B$1:$J$2454,5,FALSE)</f>
        <v>16</v>
      </c>
      <c r="P48" s="232">
        <f t="shared" si="2"/>
        <v>-1</v>
      </c>
      <c r="Q48" s="37">
        <f t="shared" si="3"/>
        <v>-5.8823529411764719E-2</v>
      </c>
    </row>
    <row r="49" spans="1:17" x14ac:dyDescent="0.25">
      <c r="A49" s="57"/>
      <c r="B49" s="54" t="s">
        <v>813</v>
      </c>
      <c r="C49" s="57">
        <v>51</v>
      </c>
      <c r="D49" s="57">
        <v>59</v>
      </c>
      <c r="E49" s="57">
        <v>61</v>
      </c>
      <c r="F49" s="57">
        <v>66</v>
      </c>
      <c r="G49" s="57">
        <v>60</v>
      </c>
      <c r="H49" s="57">
        <v>63</v>
      </c>
      <c r="I49" s="57">
        <v>65</v>
      </c>
      <c r="J49" s="57">
        <v>67</v>
      </c>
      <c r="K49" s="57">
        <v>71</v>
      </c>
      <c r="L49" s="57">
        <v>77</v>
      </c>
      <c r="M49" s="57">
        <v>87</v>
      </c>
      <c r="N49" s="210">
        <v>87</v>
      </c>
      <c r="O49" s="105">
        <f>VLOOKUP(B49,'[1]District Growth'!$B$1:$J$2454,5,FALSE)</f>
        <v>81</v>
      </c>
      <c r="P49" s="232">
        <f t="shared" si="2"/>
        <v>-6</v>
      </c>
      <c r="Q49" s="37">
        <f t="shared" si="3"/>
        <v>-6.8965517241379337E-2</v>
      </c>
    </row>
    <row r="50" spans="1:17" x14ac:dyDescent="0.25">
      <c r="A50" s="57"/>
      <c r="B50" s="54" t="s">
        <v>1261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>
        <v>15</v>
      </c>
      <c r="N50" s="210">
        <v>12</v>
      </c>
      <c r="O50" s="105">
        <f>VLOOKUP(B50,'[1]District Growth'!$B$1:$J$2454,5,FALSE)</f>
        <v>11</v>
      </c>
      <c r="P50" s="232">
        <f t="shared" si="2"/>
        <v>-1</v>
      </c>
      <c r="Q50" s="37">
        <f t="shared" si="3"/>
        <v>-8.333333333333337E-2</v>
      </c>
    </row>
    <row r="51" spans="1:17" x14ac:dyDescent="0.25">
      <c r="A51" s="57"/>
      <c r="B51" s="54" t="s">
        <v>833</v>
      </c>
      <c r="C51" s="57"/>
      <c r="D51" s="57"/>
      <c r="E51" s="57"/>
      <c r="F51" s="57"/>
      <c r="G51" s="57"/>
      <c r="H51" s="57"/>
      <c r="I51" s="57"/>
      <c r="J51" s="57"/>
      <c r="K51" s="57"/>
      <c r="L51" s="57">
        <v>20</v>
      </c>
      <c r="M51" s="57">
        <v>28</v>
      </c>
      <c r="N51" s="210">
        <v>32</v>
      </c>
      <c r="O51" s="105">
        <f>VLOOKUP(B51,'[1]District Growth'!$B$1:$J$2454,5,FALSE)</f>
        <v>29</v>
      </c>
      <c r="P51" s="232">
        <f t="shared" si="2"/>
        <v>-3</v>
      </c>
      <c r="Q51" s="37">
        <f t="shared" si="3"/>
        <v>-9.375E-2</v>
      </c>
    </row>
    <row r="52" spans="1:17" x14ac:dyDescent="0.25">
      <c r="A52" s="57"/>
      <c r="B52" s="54" t="s">
        <v>817</v>
      </c>
      <c r="C52" s="57">
        <v>27</v>
      </c>
      <c r="D52" s="57">
        <v>27</v>
      </c>
      <c r="E52" s="57">
        <v>30</v>
      </c>
      <c r="F52" s="57">
        <v>27</v>
      </c>
      <c r="G52" s="57">
        <v>28</v>
      </c>
      <c r="H52" s="57">
        <v>26</v>
      </c>
      <c r="I52" s="57">
        <v>30</v>
      </c>
      <c r="J52" s="57">
        <v>32</v>
      </c>
      <c r="K52" s="57">
        <v>33</v>
      </c>
      <c r="L52" s="57">
        <v>35</v>
      </c>
      <c r="M52" s="57">
        <v>36</v>
      </c>
      <c r="N52" s="210">
        <v>32</v>
      </c>
      <c r="O52" s="105">
        <f>VLOOKUP(B52,'[1]District Growth'!$B$1:$J$2454,5,FALSE)</f>
        <v>29</v>
      </c>
      <c r="P52" s="232">
        <f t="shared" si="2"/>
        <v>-3</v>
      </c>
      <c r="Q52" s="37">
        <f t="shared" si="3"/>
        <v>-9.375E-2</v>
      </c>
    </row>
    <row r="53" spans="1:17" x14ac:dyDescent="0.25">
      <c r="A53" s="57"/>
      <c r="B53" s="54" t="s">
        <v>808</v>
      </c>
      <c r="C53" s="57">
        <v>64</v>
      </c>
      <c r="D53" s="57">
        <v>62</v>
      </c>
      <c r="E53" s="57">
        <v>69</v>
      </c>
      <c r="F53" s="57">
        <v>75</v>
      </c>
      <c r="G53" s="57">
        <v>74</v>
      </c>
      <c r="H53" s="57">
        <v>69</v>
      </c>
      <c r="I53" s="57">
        <v>58</v>
      </c>
      <c r="J53" s="57">
        <v>49</v>
      </c>
      <c r="K53" s="57">
        <v>48</v>
      </c>
      <c r="L53" s="57">
        <v>54</v>
      </c>
      <c r="M53" s="57">
        <v>56</v>
      </c>
      <c r="N53" s="210">
        <v>49</v>
      </c>
      <c r="O53" s="105">
        <f>VLOOKUP(B53,'[1]District Growth'!$B$1:$J$2454,5,FALSE)</f>
        <v>44</v>
      </c>
      <c r="P53" s="232">
        <f t="shared" si="2"/>
        <v>-5</v>
      </c>
      <c r="Q53" s="37">
        <f t="shared" si="3"/>
        <v>-0.10204081632653061</v>
      </c>
    </row>
    <row r="54" spans="1:17" x14ac:dyDescent="0.25">
      <c r="A54" s="57"/>
      <c r="B54" s="54" t="s">
        <v>854</v>
      </c>
      <c r="C54" s="57"/>
      <c r="D54" s="57"/>
      <c r="E54" s="57"/>
      <c r="F54" s="57"/>
      <c r="G54" s="57"/>
      <c r="H54" s="57"/>
      <c r="I54" s="57"/>
      <c r="J54" s="57"/>
      <c r="K54" s="57">
        <v>26</v>
      </c>
      <c r="L54" s="57">
        <v>23</v>
      </c>
      <c r="M54" s="57">
        <v>16</v>
      </c>
      <c r="N54" s="210">
        <v>18</v>
      </c>
      <c r="O54" s="105">
        <f>VLOOKUP(B54,'[1]District Growth'!$B$1:$J$2454,5,FALSE)</f>
        <v>16</v>
      </c>
      <c r="P54" s="232">
        <f t="shared" si="2"/>
        <v>-2</v>
      </c>
      <c r="Q54" s="37">
        <f t="shared" si="3"/>
        <v>-0.11111111111111116</v>
      </c>
    </row>
    <row r="55" spans="1:17" x14ac:dyDescent="0.25">
      <c r="A55" s="57"/>
      <c r="B55" s="54" t="s">
        <v>815</v>
      </c>
      <c r="C55" s="57">
        <v>84</v>
      </c>
      <c r="D55" s="57">
        <v>88</v>
      </c>
      <c r="E55" s="57">
        <v>83</v>
      </c>
      <c r="F55" s="57">
        <v>84</v>
      </c>
      <c r="G55" s="57">
        <v>86</v>
      </c>
      <c r="H55" s="57">
        <v>82</v>
      </c>
      <c r="I55" s="57">
        <v>89</v>
      </c>
      <c r="J55" s="57">
        <v>95</v>
      </c>
      <c r="K55" s="57">
        <v>94</v>
      </c>
      <c r="L55" s="57">
        <v>100</v>
      </c>
      <c r="M55" s="57">
        <v>113</v>
      </c>
      <c r="N55" s="210">
        <v>117</v>
      </c>
      <c r="O55" s="105">
        <f>VLOOKUP(B55,'[1]District Growth'!$B$1:$J$2454,5,FALSE)</f>
        <v>104</v>
      </c>
      <c r="P55" s="232">
        <f t="shared" si="2"/>
        <v>-13</v>
      </c>
      <c r="Q55" s="37">
        <f t="shared" si="3"/>
        <v>-0.11111111111111116</v>
      </c>
    </row>
    <row r="56" spans="1:17" x14ac:dyDescent="0.25">
      <c r="A56" s="57"/>
      <c r="B56" s="54" t="s">
        <v>858</v>
      </c>
      <c r="C56" s="57">
        <v>33</v>
      </c>
      <c r="D56" s="57">
        <v>30</v>
      </c>
      <c r="E56" s="57">
        <v>26</v>
      </c>
      <c r="F56" s="57">
        <v>25</v>
      </c>
      <c r="G56" s="57">
        <v>25</v>
      </c>
      <c r="H56" s="57">
        <v>27</v>
      </c>
      <c r="I56" s="57">
        <v>27</v>
      </c>
      <c r="J56" s="57">
        <v>22</v>
      </c>
      <c r="K56" s="57">
        <v>21</v>
      </c>
      <c r="L56" s="57">
        <v>18</v>
      </c>
      <c r="M56" s="57">
        <v>24</v>
      </c>
      <c r="N56" s="210">
        <v>24</v>
      </c>
      <c r="O56" s="105">
        <f>VLOOKUP(B56,'[1]District Growth'!$B$1:$J$2454,5,FALSE)</f>
        <v>21</v>
      </c>
      <c r="P56" s="232">
        <f t="shared" si="2"/>
        <v>-3</v>
      </c>
      <c r="Q56" s="37">
        <f t="shared" si="3"/>
        <v>-0.125</v>
      </c>
    </row>
    <row r="57" spans="1:17" x14ac:dyDescent="0.25">
      <c r="A57" s="57"/>
      <c r="B57" s="54" t="s">
        <v>848</v>
      </c>
      <c r="C57" s="57">
        <v>36</v>
      </c>
      <c r="D57" s="57">
        <v>39</v>
      </c>
      <c r="E57" s="57">
        <v>36</v>
      </c>
      <c r="F57" s="57">
        <v>37</v>
      </c>
      <c r="G57" s="57">
        <v>39</v>
      </c>
      <c r="H57" s="57">
        <v>40</v>
      </c>
      <c r="I57" s="57">
        <v>41</v>
      </c>
      <c r="J57" s="57">
        <v>36</v>
      </c>
      <c r="K57" s="57">
        <v>34</v>
      </c>
      <c r="L57" s="57">
        <v>32</v>
      </c>
      <c r="M57" s="57">
        <v>22</v>
      </c>
      <c r="N57" s="210">
        <v>22</v>
      </c>
      <c r="O57" s="105">
        <f>VLOOKUP(B57,'[1]District Growth'!$B$1:$J$2454,5,FALSE)</f>
        <v>19</v>
      </c>
      <c r="P57" s="232">
        <f t="shared" si="2"/>
        <v>-3</v>
      </c>
      <c r="Q57" s="37">
        <f t="shared" si="3"/>
        <v>-0.13636363636363635</v>
      </c>
    </row>
    <row r="58" spans="1:17" x14ac:dyDescent="0.25">
      <c r="A58" s="57"/>
      <c r="B58" s="54" t="s">
        <v>812</v>
      </c>
      <c r="C58" s="57">
        <v>38</v>
      </c>
      <c r="D58" s="57">
        <v>43</v>
      </c>
      <c r="E58" s="57">
        <v>33</v>
      </c>
      <c r="F58" s="57">
        <v>32</v>
      </c>
      <c r="G58" s="57">
        <v>33</v>
      </c>
      <c r="H58" s="57">
        <v>31</v>
      </c>
      <c r="I58" s="57">
        <v>21</v>
      </c>
      <c r="J58" s="57">
        <v>21</v>
      </c>
      <c r="K58" s="57">
        <v>22</v>
      </c>
      <c r="L58" s="57">
        <v>24</v>
      </c>
      <c r="M58" s="57">
        <v>23</v>
      </c>
      <c r="N58" s="210">
        <v>20</v>
      </c>
      <c r="O58" s="105">
        <f>VLOOKUP(B58,'[1]District Growth'!$B$1:$J$2454,5,FALSE)</f>
        <v>17</v>
      </c>
      <c r="P58" s="232">
        <f t="shared" si="2"/>
        <v>-3</v>
      </c>
      <c r="Q58" s="37">
        <f t="shared" si="3"/>
        <v>-0.15000000000000002</v>
      </c>
    </row>
    <row r="59" spans="1:17" x14ac:dyDescent="0.25">
      <c r="A59" s="57"/>
      <c r="B59" s="54" t="s">
        <v>842</v>
      </c>
      <c r="C59" s="57"/>
      <c r="D59" s="57"/>
      <c r="E59" s="57"/>
      <c r="F59" s="57">
        <v>20</v>
      </c>
      <c r="G59" s="57">
        <v>10</v>
      </c>
      <c r="H59" s="57">
        <v>3</v>
      </c>
      <c r="I59" s="57">
        <v>14</v>
      </c>
      <c r="J59" s="57">
        <v>12</v>
      </c>
      <c r="K59" s="57">
        <v>5</v>
      </c>
      <c r="L59" s="57">
        <v>5</v>
      </c>
      <c r="M59" s="57">
        <v>7</v>
      </c>
      <c r="N59" s="210">
        <v>5</v>
      </c>
      <c r="O59" s="105">
        <f>VLOOKUP(B59,'[1]District Growth'!$B$1:$J$2454,5,FALSE)</f>
        <v>4</v>
      </c>
      <c r="P59" s="232">
        <f t="shared" si="2"/>
        <v>-1</v>
      </c>
      <c r="Q59" s="37">
        <f t="shared" si="3"/>
        <v>-0.19999999999999996</v>
      </c>
    </row>
    <row r="60" spans="1:17" x14ac:dyDescent="0.25">
      <c r="A60" s="57"/>
      <c r="B60" s="188" t="s">
        <v>841</v>
      </c>
      <c r="C60" s="57">
        <v>40</v>
      </c>
      <c r="D60" s="57">
        <v>40</v>
      </c>
      <c r="E60" s="57">
        <v>54</v>
      </c>
      <c r="F60" s="57">
        <v>53</v>
      </c>
      <c r="G60" s="57">
        <v>52</v>
      </c>
      <c r="H60" s="57">
        <v>51</v>
      </c>
      <c r="I60" s="57">
        <v>48</v>
      </c>
      <c r="J60" s="57">
        <v>46</v>
      </c>
      <c r="K60" s="57">
        <v>46</v>
      </c>
      <c r="L60" s="57">
        <v>46</v>
      </c>
      <c r="M60" s="57">
        <v>39</v>
      </c>
      <c r="N60" s="157">
        <v>0</v>
      </c>
      <c r="O60" s="105"/>
      <c r="P60" s="232"/>
      <c r="Q60" s="37"/>
    </row>
    <row r="61" spans="1:17" x14ac:dyDescent="0.25">
      <c r="A61" s="57"/>
      <c r="B61" s="33" t="s">
        <v>864</v>
      </c>
      <c r="C61" s="57"/>
      <c r="D61" s="57"/>
      <c r="E61" s="57"/>
      <c r="F61" s="57">
        <v>10</v>
      </c>
      <c r="G61" s="57">
        <v>8</v>
      </c>
      <c r="H61" s="57">
        <v>10</v>
      </c>
      <c r="I61" s="57">
        <v>12</v>
      </c>
      <c r="J61" s="57">
        <v>15</v>
      </c>
      <c r="K61" s="57">
        <v>12</v>
      </c>
      <c r="L61" s="57">
        <v>9</v>
      </c>
      <c r="M61" s="57">
        <v>0</v>
      </c>
      <c r="N61" s="210"/>
      <c r="O61" s="57"/>
      <c r="P61" s="57"/>
      <c r="Q61" s="37"/>
    </row>
    <row r="62" spans="1:17" x14ac:dyDescent="0.25">
      <c r="A62" s="57"/>
      <c r="B62" s="33" t="s">
        <v>830</v>
      </c>
      <c r="C62" s="57">
        <v>12</v>
      </c>
      <c r="D62" s="57">
        <v>12</v>
      </c>
      <c r="E62" s="57">
        <v>14</v>
      </c>
      <c r="F62" s="57">
        <v>10</v>
      </c>
      <c r="G62" s="57">
        <v>13</v>
      </c>
      <c r="H62" s="57">
        <v>15</v>
      </c>
      <c r="I62" s="57">
        <v>7</v>
      </c>
      <c r="J62" s="57">
        <v>4</v>
      </c>
      <c r="K62" s="57">
        <v>0</v>
      </c>
      <c r="L62" s="57">
        <v>0</v>
      </c>
      <c r="M62" s="57">
        <v>0</v>
      </c>
      <c r="N62" s="210"/>
      <c r="O62" s="57"/>
      <c r="P62" s="57"/>
      <c r="Q62" s="37"/>
    </row>
    <row r="63" spans="1:17" x14ac:dyDescent="0.25">
      <c r="A63" s="57"/>
      <c r="B63" s="33" t="s">
        <v>831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210"/>
      <c r="O63" s="57"/>
      <c r="P63" s="57"/>
      <c r="Q63" s="37"/>
    </row>
    <row r="64" spans="1:17" x14ac:dyDescent="0.25">
      <c r="A64" s="57"/>
      <c r="B64" s="33" t="s">
        <v>832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210"/>
      <c r="O64" s="57"/>
      <c r="P64" s="57"/>
      <c r="Q64" s="37"/>
    </row>
    <row r="65" spans="1:20" x14ac:dyDescent="0.25">
      <c r="A65" s="57"/>
      <c r="B65" s="33" t="s">
        <v>834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210"/>
      <c r="O65" s="57"/>
      <c r="P65" s="57"/>
      <c r="Q65" s="37"/>
    </row>
    <row r="66" spans="1:20" x14ac:dyDescent="0.25">
      <c r="A66" s="57"/>
      <c r="B66" s="33" t="s">
        <v>835</v>
      </c>
      <c r="C66" s="57"/>
      <c r="D66" s="57"/>
      <c r="E66" s="57"/>
      <c r="F66" s="57">
        <v>20</v>
      </c>
      <c r="G66" s="57">
        <v>15</v>
      </c>
      <c r="H66" s="57">
        <v>12</v>
      </c>
      <c r="I66" s="57">
        <v>13</v>
      </c>
      <c r="J66" s="57">
        <v>12</v>
      </c>
      <c r="K66" s="57">
        <v>0</v>
      </c>
      <c r="L66" s="57">
        <v>0</v>
      </c>
      <c r="M66" s="57">
        <v>0</v>
      </c>
      <c r="N66" s="210"/>
      <c r="O66" s="57"/>
      <c r="P66" s="57"/>
      <c r="Q66" s="37"/>
    </row>
    <row r="67" spans="1:20" x14ac:dyDescent="0.25">
      <c r="A67" s="57"/>
      <c r="B67" s="33" t="s">
        <v>836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210"/>
      <c r="O67" s="57"/>
      <c r="P67" s="57"/>
      <c r="Q67" s="37"/>
    </row>
    <row r="68" spans="1:20" x14ac:dyDescent="0.25">
      <c r="A68" s="57"/>
      <c r="B68" s="33" t="s">
        <v>837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/>
      <c r="O68" s="57"/>
      <c r="P68" s="57"/>
      <c r="Q68" s="37"/>
    </row>
    <row r="69" spans="1:20" x14ac:dyDescent="0.25">
      <c r="A69" s="57"/>
      <c r="B69" s="33" t="s">
        <v>839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/>
      <c r="O69" s="57"/>
      <c r="P69" s="57"/>
      <c r="Q69" s="37"/>
    </row>
    <row r="70" spans="1:20" x14ac:dyDescent="0.25">
      <c r="A70" s="57"/>
      <c r="B70" s="33" t="s">
        <v>844</v>
      </c>
      <c r="C70" s="57">
        <v>18</v>
      </c>
      <c r="D70" s="57">
        <v>18</v>
      </c>
      <c r="E70" s="57">
        <v>15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/>
      <c r="O70" s="57"/>
      <c r="P70" s="57"/>
      <c r="Q70" s="37"/>
    </row>
    <row r="71" spans="1:20" x14ac:dyDescent="0.25">
      <c r="A71" s="57"/>
      <c r="B71" s="32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37"/>
    </row>
    <row r="72" spans="1:20" x14ac:dyDescent="0.25">
      <c r="A72" s="57"/>
      <c r="B72" s="39" t="s">
        <v>99</v>
      </c>
      <c r="C72" s="126">
        <f t="shared" ref="C72:P72" si="4">SUM(C3:C71)</f>
        <v>2817</v>
      </c>
      <c r="D72" s="63">
        <f t="shared" si="4"/>
        <v>2715</v>
      </c>
      <c r="E72" s="63">
        <f t="shared" si="4"/>
        <v>2566</v>
      </c>
      <c r="F72" s="64">
        <f t="shared" si="4"/>
        <v>2584</v>
      </c>
      <c r="G72" s="63">
        <f t="shared" si="4"/>
        <v>2574</v>
      </c>
      <c r="H72" s="63">
        <f t="shared" si="4"/>
        <v>2545</v>
      </c>
      <c r="I72" s="64">
        <f t="shared" si="4"/>
        <v>2611</v>
      </c>
      <c r="J72" s="63">
        <f t="shared" si="4"/>
        <v>2539</v>
      </c>
      <c r="K72" s="63">
        <f t="shared" si="4"/>
        <v>2494</v>
      </c>
      <c r="L72" s="64">
        <f t="shared" si="4"/>
        <v>2574</v>
      </c>
      <c r="M72" s="64">
        <f t="shared" si="4"/>
        <v>2575</v>
      </c>
      <c r="N72" s="63">
        <f t="shared" si="4"/>
        <v>2470</v>
      </c>
      <c r="O72" s="64">
        <f t="shared" si="4"/>
        <v>2520</v>
      </c>
      <c r="P72" s="157">
        <f t="shared" si="4"/>
        <v>50</v>
      </c>
      <c r="Q72" s="37">
        <f>(O72/N72)-1</f>
        <v>2.0242914979757165E-2</v>
      </c>
    </row>
    <row r="73" spans="1:20" x14ac:dyDescent="0.25">
      <c r="A73" s="57"/>
      <c r="B73" s="57"/>
      <c r="C73" s="57"/>
      <c r="D73" s="57">
        <f t="shared" ref="D73:O73" si="5">SUM(D72-C72)</f>
        <v>-102</v>
      </c>
      <c r="E73" s="57">
        <f t="shared" si="5"/>
        <v>-149</v>
      </c>
      <c r="F73" s="57">
        <f t="shared" si="5"/>
        <v>18</v>
      </c>
      <c r="G73" s="57">
        <f t="shared" si="5"/>
        <v>-10</v>
      </c>
      <c r="H73" s="57">
        <f t="shared" si="5"/>
        <v>-29</v>
      </c>
      <c r="I73" s="57">
        <f t="shared" si="5"/>
        <v>66</v>
      </c>
      <c r="J73" s="57">
        <f t="shared" si="5"/>
        <v>-72</v>
      </c>
      <c r="K73" s="57">
        <f t="shared" si="5"/>
        <v>-45</v>
      </c>
      <c r="L73" s="57">
        <f t="shared" si="5"/>
        <v>80</v>
      </c>
      <c r="M73" s="57">
        <f t="shared" si="5"/>
        <v>1</v>
      </c>
      <c r="N73" s="57">
        <f t="shared" si="5"/>
        <v>-105</v>
      </c>
      <c r="O73" s="57">
        <f t="shared" si="5"/>
        <v>50</v>
      </c>
      <c r="P73" s="57"/>
      <c r="Q73" s="57"/>
    </row>
    <row r="74" spans="1:20" x14ac:dyDescent="0.25">
      <c r="B74" s="218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</row>
    <row r="75" spans="1:20" x14ac:dyDescent="0.25">
      <c r="B75" s="223" t="s">
        <v>49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</row>
    <row r="76" spans="1:20" x14ac:dyDescent="0.25">
      <c r="B76" s="237" t="s">
        <v>1282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</row>
    <row r="77" spans="1:20" x14ac:dyDescent="0.25">
      <c r="B77" s="238" t="s">
        <v>1283</v>
      </c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</row>
    <row r="78" spans="1:20" x14ac:dyDescent="0.25">
      <c r="B78" s="72" t="s">
        <v>1284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</row>
    <row r="79" spans="1:20" x14ac:dyDescent="0.25">
      <c r="B79" s="239" t="s">
        <v>1176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</row>
    <row r="80" spans="1:20" x14ac:dyDescent="0.25">
      <c r="B80" s="240" t="s">
        <v>1267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</row>
    <row r="81" spans="3:20" x14ac:dyDescent="0.25"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</row>
    <row r="82" spans="3:20" x14ac:dyDescent="0.25"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</row>
  </sheetData>
  <sortState ref="B3:Q59">
    <sortCondition descending="1" ref="Q3:Q59"/>
  </sortState>
  <pageMargins left="0.2" right="0.2" top="0.25" bottom="0.2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" defaultRowHeight="15" x14ac:dyDescent="0.25"/>
  <cols>
    <col min="1" max="1" width="9" style="65"/>
    <col min="2" max="2" width="36.7109375" style="65" bestFit="1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4" width="10.5703125" style="65" customWidth="1"/>
    <col min="15" max="15" width="10.5703125" style="6" customWidth="1"/>
    <col min="16" max="16" width="9.85546875" style="106" customWidth="1"/>
    <col min="17" max="17" width="9.140625" style="135" customWidth="1"/>
    <col min="18" max="16384" width="9" style="65"/>
  </cols>
  <sheetData>
    <row r="1" spans="1:17" x14ac:dyDescent="0.25">
      <c r="B1" s="115" t="s">
        <v>41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6"/>
      <c r="N1" s="6"/>
      <c r="P1" s="172"/>
      <c r="Q1" s="133"/>
    </row>
    <row r="2" spans="1:17" ht="32.25" customHeight="1" x14ac:dyDescent="0.25">
      <c r="A2" s="59" t="s">
        <v>1290</v>
      </c>
      <c r="B2" s="104" t="s">
        <v>0</v>
      </c>
      <c r="C2" s="98" t="s">
        <v>1165</v>
      </c>
      <c r="D2" s="98" t="s">
        <v>1166</v>
      </c>
      <c r="E2" s="98" t="s">
        <v>1167</v>
      </c>
      <c r="F2" s="98" t="s">
        <v>1168</v>
      </c>
      <c r="G2" s="98" t="s">
        <v>1169</v>
      </c>
      <c r="H2" s="98" t="s">
        <v>1170</v>
      </c>
      <c r="I2" s="98" t="s">
        <v>1171</v>
      </c>
      <c r="J2" s="98" t="s">
        <v>1172</v>
      </c>
      <c r="K2" s="98" t="s">
        <v>1173</v>
      </c>
      <c r="L2" s="98" t="s">
        <v>1174</v>
      </c>
      <c r="M2" s="98" t="s">
        <v>1175</v>
      </c>
      <c r="N2" s="110" t="s">
        <v>1299</v>
      </c>
      <c r="O2" s="84" t="s">
        <v>1309</v>
      </c>
      <c r="P2" s="110" t="s">
        <v>43</v>
      </c>
      <c r="Q2" s="111" t="s">
        <v>42</v>
      </c>
    </row>
    <row r="3" spans="1:17" x14ac:dyDescent="0.25">
      <c r="B3" s="86" t="s">
        <v>1</v>
      </c>
      <c r="C3" s="87">
        <v>21</v>
      </c>
      <c r="D3" s="87">
        <v>21</v>
      </c>
      <c r="E3" s="87">
        <v>20</v>
      </c>
      <c r="F3" s="87">
        <v>17</v>
      </c>
      <c r="G3" s="87">
        <v>20</v>
      </c>
      <c r="H3" s="87">
        <v>21</v>
      </c>
      <c r="I3" s="87">
        <v>23</v>
      </c>
      <c r="J3" s="87">
        <v>26</v>
      </c>
      <c r="K3" s="87">
        <v>25</v>
      </c>
      <c r="L3" s="87">
        <v>19</v>
      </c>
      <c r="M3" s="73">
        <v>15</v>
      </c>
      <c r="N3" s="210">
        <v>13</v>
      </c>
      <c r="O3" s="60">
        <f>VLOOKUP(B3,'[1]District Growth'!$B$1:$J$2454,5,FALSE)</f>
        <v>15</v>
      </c>
      <c r="P3" s="173">
        <f t="shared" ref="P3:P42" si="0">SUM(O3-N3)</f>
        <v>2</v>
      </c>
      <c r="Q3" s="134">
        <f t="shared" ref="Q3:Q42" si="1">(O3/N3)-1</f>
        <v>0.15384615384615374</v>
      </c>
    </row>
    <row r="4" spans="1:17" x14ac:dyDescent="0.25">
      <c r="B4" s="86" t="s">
        <v>7</v>
      </c>
      <c r="C4" s="87">
        <v>22</v>
      </c>
      <c r="D4" s="87">
        <v>22</v>
      </c>
      <c r="E4" s="87">
        <v>27</v>
      </c>
      <c r="F4" s="87">
        <v>24</v>
      </c>
      <c r="G4" s="87">
        <v>25</v>
      </c>
      <c r="H4" s="87">
        <v>15</v>
      </c>
      <c r="I4" s="87">
        <v>14</v>
      </c>
      <c r="J4" s="87">
        <v>17</v>
      </c>
      <c r="K4" s="87">
        <v>17</v>
      </c>
      <c r="L4" s="87">
        <v>16</v>
      </c>
      <c r="M4" s="73">
        <v>20</v>
      </c>
      <c r="N4" s="210">
        <v>21</v>
      </c>
      <c r="O4" s="60">
        <f>VLOOKUP(B4,'[1]District Growth'!$B$1:$J$2454,5,FALSE)</f>
        <v>24</v>
      </c>
      <c r="P4" s="173">
        <f t="shared" si="0"/>
        <v>3</v>
      </c>
      <c r="Q4" s="134">
        <f t="shared" si="1"/>
        <v>0.14285714285714279</v>
      </c>
    </row>
    <row r="5" spans="1:17" x14ac:dyDescent="0.25">
      <c r="B5" s="86" t="s">
        <v>33</v>
      </c>
      <c r="C5" s="87">
        <v>73</v>
      </c>
      <c r="D5" s="87">
        <v>72</v>
      </c>
      <c r="E5" s="87">
        <v>74</v>
      </c>
      <c r="F5" s="87">
        <v>84</v>
      </c>
      <c r="G5" s="87">
        <v>91</v>
      </c>
      <c r="H5" s="87">
        <v>96</v>
      </c>
      <c r="I5" s="87">
        <v>93</v>
      </c>
      <c r="J5" s="87">
        <v>88</v>
      </c>
      <c r="K5" s="87">
        <v>101</v>
      </c>
      <c r="L5" s="87">
        <v>105</v>
      </c>
      <c r="M5" s="73">
        <v>106</v>
      </c>
      <c r="N5" s="210">
        <v>99</v>
      </c>
      <c r="O5" s="60">
        <f>VLOOKUP(B5,'[1]District Growth'!$B$1:$J$2454,5,FALSE)</f>
        <v>110</v>
      </c>
      <c r="P5" s="173">
        <f t="shared" si="0"/>
        <v>11</v>
      </c>
      <c r="Q5" s="134">
        <f t="shared" si="1"/>
        <v>0.11111111111111116</v>
      </c>
    </row>
    <row r="6" spans="1:17" x14ac:dyDescent="0.25">
      <c r="B6" s="86" t="s">
        <v>5</v>
      </c>
      <c r="C6" s="87">
        <v>46</v>
      </c>
      <c r="D6" s="87">
        <v>46</v>
      </c>
      <c r="E6" s="87">
        <v>44</v>
      </c>
      <c r="F6" s="87">
        <v>39</v>
      </c>
      <c r="G6" s="87">
        <v>34</v>
      </c>
      <c r="H6" s="87">
        <v>35</v>
      </c>
      <c r="I6" s="87">
        <v>30</v>
      </c>
      <c r="J6" s="87">
        <v>28</v>
      </c>
      <c r="K6" s="87">
        <v>29</v>
      </c>
      <c r="L6" s="87">
        <v>30</v>
      </c>
      <c r="M6" s="73">
        <v>32</v>
      </c>
      <c r="N6" s="210">
        <v>36</v>
      </c>
      <c r="O6" s="60">
        <f>VLOOKUP(B6,'[1]District Growth'!$B$1:$J$2454,5,FALSE)</f>
        <v>40</v>
      </c>
      <c r="P6" s="173">
        <f t="shared" si="0"/>
        <v>4</v>
      </c>
      <c r="Q6" s="134">
        <f t="shared" si="1"/>
        <v>0.11111111111111116</v>
      </c>
    </row>
    <row r="7" spans="1:17" x14ac:dyDescent="0.25">
      <c r="B7" s="86" t="s">
        <v>34</v>
      </c>
      <c r="C7" s="87">
        <v>61</v>
      </c>
      <c r="D7" s="87">
        <v>63</v>
      </c>
      <c r="E7" s="87">
        <v>74</v>
      </c>
      <c r="F7" s="87">
        <v>71</v>
      </c>
      <c r="G7" s="87">
        <v>70</v>
      </c>
      <c r="H7" s="87">
        <v>72</v>
      </c>
      <c r="I7" s="87">
        <v>73</v>
      </c>
      <c r="J7" s="87">
        <v>72</v>
      </c>
      <c r="K7" s="87">
        <v>71</v>
      </c>
      <c r="L7" s="87">
        <v>75</v>
      </c>
      <c r="M7" s="73">
        <v>77</v>
      </c>
      <c r="N7" s="210">
        <v>83</v>
      </c>
      <c r="O7" s="60">
        <f>VLOOKUP(B7,'[1]District Growth'!$B$1:$J$2454,5,FALSE)</f>
        <v>90</v>
      </c>
      <c r="P7" s="173">
        <f t="shared" si="0"/>
        <v>7</v>
      </c>
      <c r="Q7" s="134">
        <f t="shared" si="1"/>
        <v>8.43373493975903E-2</v>
      </c>
    </row>
    <row r="8" spans="1:17" x14ac:dyDescent="0.25">
      <c r="B8" s="86" t="s">
        <v>35</v>
      </c>
      <c r="C8" s="87">
        <v>35</v>
      </c>
      <c r="D8" s="87">
        <v>40</v>
      </c>
      <c r="E8" s="87">
        <v>44</v>
      </c>
      <c r="F8" s="87">
        <v>40</v>
      </c>
      <c r="G8" s="87">
        <v>38</v>
      </c>
      <c r="H8" s="87">
        <v>39</v>
      </c>
      <c r="I8" s="87">
        <v>33</v>
      </c>
      <c r="J8" s="87">
        <v>33</v>
      </c>
      <c r="K8" s="87">
        <v>37</v>
      </c>
      <c r="L8" s="87">
        <v>35</v>
      </c>
      <c r="M8" s="73">
        <v>38</v>
      </c>
      <c r="N8" s="210">
        <v>36</v>
      </c>
      <c r="O8" s="60">
        <f>VLOOKUP(B8,'[1]District Growth'!$B$1:$J$2454,5,FALSE)</f>
        <v>39</v>
      </c>
      <c r="P8" s="173">
        <f t="shared" si="0"/>
        <v>3</v>
      </c>
      <c r="Q8" s="134">
        <f t="shared" si="1"/>
        <v>8.3333333333333259E-2</v>
      </c>
    </row>
    <row r="9" spans="1:17" x14ac:dyDescent="0.25">
      <c r="B9" s="86" t="s">
        <v>16</v>
      </c>
      <c r="C9" s="87">
        <v>55</v>
      </c>
      <c r="D9" s="87">
        <v>55</v>
      </c>
      <c r="E9" s="87">
        <v>56</v>
      </c>
      <c r="F9" s="87">
        <v>57</v>
      </c>
      <c r="G9" s="87">
        <v>53</v>
      </c>
      <c r="H9" s="87">
        <v>41</v>
      </c>
      <c r="I9" s="87">
        <v>35</v>
      </c>
      <c r="J9" s="87">
        <v>34</v>
      </c>
      <c r="K9" s="87">
        <v>33</v>
      </c>
      <c r="L9" s="87">
        <v>30</v>
      </c>
      <c r="M9" s="73">
        <v>28</v>
      </c>
      <c r="N9" s="210">
        <v>31</v>
      </c>
      <c r="O9" s="60">
        <f>VLOOKUP(B9,'[1]District Growth'!$B$1:$J$2454,5,FALSE)</f>
        <v>33</v>
      </c>
      <c r="P9" s="173">
        <f t="shared" si="0"/>
        <v>2</v>
      </c>
      <c r="Q9" s="134">
        <f t="shared" si="1"/>
        <v>6.4516129032258007E-2</v>
      </c>
    </row>
    <row r="10" spans="1:17" x14ac:dyDescent="0.25">
      <c r="B10" s="86" t="s">
        <v>23</v>
      </c>
      <c r="C10" s="87">
        <v>35</v>
      </c>
      <c r="D10" s="87">
        <v>34</v>
      </c>
      <c r="E10" s="87">
        <v>40</v>
      </c>
      <c r="F10" s="87">
        <v>45</v>
      </c>
      <c r="G10" s="87">
        <v>40</v>
      </c>
      <c r="H10" s="87">
        <v>40</v>
      </c>
      <c r="I10" s="87">
        <v>35</v>
      </c>
      <c r="J10" s="87">
        <v>33</v>
      </c>
      <c r="K10" s="87">
        <v>35</v>
      </c>
      <c r="L10" s="87">
        <v>44</v>
      </c>
      <c r="M10" s="73">
        <v>41</v>
      </c>
      <c r="N10" s="210">
        <v>35</v>
      </c>
      <c r="O10" s="60">
        <f>VLOOKUP(B10,'[1]District Growth'!$B$1:$J$2454,5,FALSE)</f>
        <v>37</v>
      </c>
      <c r="P10" s="173">
        <f t="shared" si="0"/>
        <v>2</v>
      </c>
      <c r="Q10" s="134">
        <f t="shared" si="1"/>
        <v>5.7142857142857162E-2</v>
      </c>
    </row>
    <row r="11" spans="1:17" x14ac:dyDescent="0.25">
      <c r="B11" s="86" t="s">
        <v>22</v>
      </c>
      <c r="C11" s="87">
        <v>67</v>
      </c>
      <c r="D11" s="87">
        <v>71</v>
      </c>
      <c r="E11" s="87">
        <v>76</v>
      </c>
      <c r="F11" s="87">
        <v>75</v>
      </c>
      <c r="G11" s="87">
        <v>74</v>
      </c>
      <c r="H11" s="87">
        <v>70</v>
      </c>
      <c r="I11" s="87">
        <v>67</v>
      </c>
      <c r="J11" s="87">
        <v>71</v>
      </c>
      <c r="K11" s="87">
        <v>71</v>
      </c>
      <c r="L11" s="87">
        <v>72</v>
      </c>
      <c r="M11" s="73">
        <v>76</v>
      </c>
      <c r="N11" s="210">
        <v>71</v>
      </c>
      <c r="O11" s="60">
        <f>VLOOKUP(B11,'[1]District Growth'!$B$1:$J$2454,5,FALSE)</f>
        <v>75</v>
      </c>
      <c r="P11" s="173">
        <f t="shared" si="0"/>
        <v>4</v>
      </c>
      <c r="Q11" s="134">
        <f t="shared" si="1"/>
        <v>5.6338028169014009E-2</v>
      </c>
    </row>
    <row r="12" spans="1:17" x14ac:dyDescent="0.25">
      <c r="B12" s="86" t="s">
        <v>8</v>
      </c>
      <c r="C12" s="87">
        <v>88</v>
      </c>
      <c r="D12" s="87">
        <v>92</v>
      </c>
      <c r="E12" s="87">
        <v>93</v>
      </c>
      <c r="F12" s="87">
        <v>90</v>
      </c>
      <c r="G12" s="87">
        <v>97</v>
      </c>
      <c r="H12" s="87">
        <v>101</v>
      </c>
      <c r="I12" s="87">
        <v>108</v>
      </c>
      <c r="J12" s="87">
        <v>119</v>
      </c>
      <c r="K12" s="87">
        <v>112</v>
      </c>
      <c r="L12" s="87">
        <v>102</v>
      </c>
      <c r="M12" s="73">
        <v>94</v>
      </c>
      <c r="N12" s="210">
        <v>91</v>
      </c>
      <c r="O12" s="60">
        <f>VLOOKUP(B12,'[1]District Growth'!$B$1:$J$2454,5,FALSE)</f>
        <v>96</v>
      </c>
      <c r="P12" s="173">
        <f t="shared" si="0"/>
        <v>5</v>
      </c>
      <c r="Q12" s="134">
        <f t="shared" si="1"/>
        <v>5.4945054945054972E-2</v>
      </c>
    </row>
    <row r="13" spans="1:17" x14ac:dyDescent="0.25">
      <c r="B13" s="86" t="s">
        <v>32</v>
      </c>
      <c r="C13" s="87">
        <v>71</v>
      </c>
      <c r="D13" s="87">
        <v>70</v>
      </c>
      <c r="E13" s="87">
        <v>80</v>
      </c>
      <c r="F13" s="87">
        <v>74</v>
      </c>
      <c r="G13" s="87">
        <v>61</v>
      </c>
      <c r="H13" s="87">
        <v>50</v>
      </c>
      <c r="I13" s="87">
        <v>45</v>
      </c>
      <c r="J13" s="87">
        <v>40</v>
      </c>
      <c r="K13" s="87">
        <v>40</v>
      </c>
      <c r="L13" s="87">
        <v>41</v>
      </c>
      <c r="M13" s="73">
        <v>44</v>
      </c>
      <c r="N13" s="210">
        <v>39</v>
      </c>
      <c r="O13" s="60">
        <f>VLOOKUP(B13,'[1]District Growth'!$B$1:$J$2454,5,FALSE)</f>
        <v>41</v>
      </c>
      <c r="P13" s="173">
        <f t="shared" si="0"/>
        <v>2</v>
      </c>
      <c r="Q13" s="134">
        <f t="shared" si="1"/>
        <v>5.1282051282051322E-2</v>
      </c>
    </row>
    <row r="14" spans="1:17" x14ac:dyDescent="0.25">
      <c r="B14" s="86" t="s">
        <v>12</v>
      </c>
      <c r="C14" s="87">
        <v>121</v>
      </c>
      <c r="D14" s="87">
        <v>123</v>
      </c>
      <c r="E14" s="87">
        <v>122</v>
      </c>
      <c r="F14" s="87">
        <v>122</v>
      </c>
      <c r="G14" s="87">
        <v>116</v>
      </c>
      <c r="H14" s="87">
        <v>116</v>
      </c>
      <c r="I14" s="87">
        <v>112</v>
      </c>
      <c r="J14" s="87">
        <v>115</v>
      </c>
      <c r="K14" s="87">
        <v>114</v>
      </c>
      <c r="L14" s="87">
        <v>111</v>
      </c>
      <c r="M14" s="73">
        <v>113</v>
      </c>
      <c r="N14" s="210">
        <v>100</v>
      </c>
      <c r="O14" s="60">
        <f>VLOOKUP(B14,'[1]District Growth'!$B$1:$J$2454,5,FALSE)</f>
        <v>105</v>
      </c>
      <c r="P14" s="173">
        <f t="shared" si="0"/>
        <v>5</v>
      </c>
      <c r="Q14" s="134">
        <f t="shared" si="1"/>
        <v>5.0000000000000044E-2</v>
      </c>
    </row>
    <row r="15" spans="1:17" x14ac:dyDescent="0.25">
      <c r="B15" s="86" t="s">
        <v>2</v>
      </c>
      <c r="C15" s="87">
        <v>21</v>
      </c>
      <c r="D15" s="87">
        <v>20</v>
      </c>
      <c r="E15" s="87">
        <v>19</v>
      </c>
      <c r="F15" s="87">
        <v>19</v>
      </c>
      <c r="G15" s="87">
        <v>20</v>
      </c>
      <c r="H15" s="87">
        <v>20</v>
      </c>
      <c r="I15" s="87">
        <v>20</v>
      </c>
      <c r="J15" s="87">
        <v>16</v>
      </c>
      <c r="K15" s="87">
        <v>19</v>
      </c>
      <c r="L15" s="87">
        <v>21</v>
      </c>
      <c r="M15" s="73">
        <v>24</v>
      </c>
      <c r="N15" s="210">
        <v>22</v>
      </c>
      <c r="O15" s="60">
        <f>VLOOKUP(B15,'[1]District Growth'!$B$1:$J$2454,5,FALSE)</f>
        <v>23</v>
      </c>
      <c r="P15" s="173">
        <f t="shared" si="0"/>
        <v>1</v>
      </c>
      <c r="Q15" s="134">
        <f t="shared" si="1"/>
        <v>4.5454545454545414E-2</v>
      </c>
    </row>
    <row r="16" spans="1:17" x14ac:dyDescent="0.25">
      <c r="B16" s="86" t="s">
        <v>9</v>
      </c>
      <c r="C16" s="87">
        <v>32</v>
      </c>
      <c r="D16" s="87">
        <v>30</v>
      </c>
      <c r="E16" s="87">
        <v>32</v>
      </c>
      <c r="F16" s="87">
        <v>38</v>
      </c>
      <c r="G16" s="87">
        <v>37</v>
      </c>
      <c r="H16" s="87">
        <v>31</v>
      </c>
      <c r="I16" s="87">
        <v>29</v>
      </c>
      <c r="J16" s="87">
        <v>27</v>
      </c>
      <c r="K16" s="87">
        <v>24</v>
      </c>
      <c r="L16" s="87">
        <v>27</v>
      </c>
      <c r="M16" s="73">
        <v>31</v>
      </c>
      <c r="N16" s="210">
        <v>29</v>
      </c>
      <c r="O16" s="60">
        <f>VLOOKUP(B16,'[1]District Growth'!$B$1:$J$2454,5,FALSE)</f>
        <v>30</v>
      </c>
      <c r="P16" s="173">
        <f t="shared" si="0"/>
        <v>1</v>
      </c>
      <c r="Q16" s="134">
        <f t="shared" si="1"/>
        <v>3.4482758620689724E-2</v>
      </c>
    </row>
    <row r="17" spans="2:17" x14ac:dyDescent="0.25">
      <c r="B17" s="86" t="s">
        <v>15</v>
      </c>
      <c r="C17" s="87">
        <v>49</v>
      </c>
      <c r="D17" s="87">
        <v>45</v>
      </c>
      <c r="E17" s="87">
        <v>46</v>
      </c>
      <c r="F17" s="87">
        <v>45</v>
      </c>
      <c r="G17" s="87">
        <v>41</v>
      </c>
      <c r="H17" s="87">
        <v>41</v>
      </c>
      <c r="I17" s="87">
        <v>41</v>
      </c>
      <c r="J17" s="87">
        <v>39</v>
      </c>
      <c r="K17" s="87">
        <v>35</v>
      </c>
      <c r="L17" s="87">
        <v>32</v>
      </c>
      <c r="M17" s="73">
        <v>31</v>
      </c>
      <c r="N17" s="210">
        <v>32</v>
      </c>
      <c r="O17" s="60">
        <f>VLOOKUP(B17,'[1]District Growth'!$B$1:$J$2454,5,FALSE)</f>
        <v>33</v>
      </c>
      <c r="P17" s="173">
        <f t="shared" si="0"/>
        <v>1</v>
      </c>
      <c r="Q17" s="134">
        <f t="shared" si="1"/>
        <v>3.125E-2</v>
      </c>
    </row>
    <row r="18" spans="2:17" x14ac:dyDescent="0.25">
      <c r="B18" s="86" t="s">
        <v>27</v>
      </c>
      <c r="C18" s="87">
        <v>81</v>
      </c>
      <c r="D18" s="87">
        <v>93</v>
      </c>
      <c r="E18" s="87">
        <v>83</v>
      </c>
      <c r="F18" s="87">
        <v>76</v>
      </c>
      <c r="G18" s="87">
        <v>68</v>
      </c>
      <c r="H18" s="87">
        <v>65</v>
      </c>
      <c r="I18" s="87">
        <v>69</v>
      </c>
      <c r="J18" s="87">
        <v>59</v>
      </c>
      <c r="K18" s="87">
        <v>55</v>
      </c>
      <c r="L18" s="87">
        <v>54</v>
      </c>
      <c r="M18" s="73">
        <v>55</v>
      </c>
      <c r="N18" s="210">
        <v>42</v>
      </c>
      <c r="O18" s="60">
        <f>VLOOKUP(B18,'[1]District Growth'!$B$1:$J$2454,5,FALSE)</f>
        <v>43</v>
      </c>
      <c r="P18" s="173">
        <f t="shared" si="0"/>
        <v>1</v>
      </c>
      <c r="Q18" s="134">
        <f t="shared" si="1"/>
        <v>2.3809523809523725E-2</v>
      </c>
    </row>
    <row r="19" spans="2:17" x14ac:dyDescent="0.25">
      <c r="B19" s="86" t="s">
        <v>11</v>
      </c>
      <c r="C19" s="87">
        <v>88</v>
      </c>
      <c r="D19" s="87">
        <v>95</v>
      </c>
      <c r="E19" s="87">
        <v>94</v>
      </c>
      <c r="F19" s="87">
        <v>81</v>
      </c>
      <c r="G19" s="87">
        <v>72</v>
      </c>
      <c r="H19" s="87">
        <v>70</v>
      </c>
      <c r="I19" s="87">
        <v>61</v>
      </c>
      <c r="J19" s="87">
        <v>66</v>
      </c>
      <c r="K19" s="87">
        <v>68</v>
      </c>
      <c r="L19" s="87">
        <v>72</v>
      </c>
      <c r="M19" s="73">
        <v>71</v>
      </c>
      <c r="N19" s="210">
        <v>58</v>
      </c>
      <c r="O19" s="60">
        <f>VLOOKUP(B19,'[1]District Growth'!$B$1:$J$2454,5,FALSE)</f>
        <v>59</v>
      </c>
      <c r="P19" s="173">
        <f t="shared" si="0"/>
        <v>1</v>
      </c>
      <c r="Q19" s="134">
        <f t="shared" si="1"/>
        <v>1.7241379310344751E-2</v>
      </c>
    </row>
    <row r="20" spans="2:17" x14ac:dyDescent="0.25">
      <c r="B20" s="89" t="s">
        <v>36</v>
      </c>
      <c r="C20" s="87">
        <v>20</v>
      </c>
      <c r="D20" s="87">
        <v>20</v>
      </c>
      <c r="E20" s="87">
        <v>18</v>
      </c>
      <c r="F20" s="87">
        <v>17</v>
      </c>
      <c r="G20" s="87">
        <v>17</v>
      </c>
      <c r="H20" s="87">
        <v>16</v>
      </c>
      <c r="I20" s="87">
        <v>17</v>
      </c>
      <c r="J20" s="87">
        <v>17</v>
      </c>
      <c r="K20" s="87">
        <v>15</v>
      </c>
      <c r="L20" s="87">
        <v>15</v>
      </c>
      <c r="M20" s="73">
        <v>16</v>
      </c>
      <c r="N20" s="210">
        <v>19</v>
      </c>
      <c r="O20" s="60">
        <f>VLOOKUP(B20,'[1]District Growth'!$B$1:$J$2454,5,FALSE)</f>
        <v>19</v>
      </c>
      <c r="P20" s="173">
        <f t="shared" si="0"/>
        <v>0</v>
      </c>
      <c r="Q20" s="134">
        <f t="shared" si="1"/>
        <v>0</v>
      </c>
    </row>
    <row r="21" spans="2:17" x14ac:dyDescent="0.25">
      <c r="B21" s="89" t="s">
        <v>30</v>
      </c>
      <c r="C21" s="87">
        <v>15</v>
      </c>
      <c r="D21" s="87">
        <v>18</v>
      </c>
      <c r="E21" s="87">
        <v>18</v>
      </c>
      <c r="F21" s="87">
        <v>20</v>
      </c>
      <c r="G21" s="87">
        <v>20</v>
      </c>
      <c r="H21" s="87">
        <v>17</v>
      </c>
      <c r="I21" s="87">
        <v>17</v>
      </c>
      <c r="J21" s="87">
        <v>17</v>
      </c>
      <c r="K21" s="87">
        <v>15</v>
      </c>
      <c r="L21" s="87">
        <v>13</v>
      </c>
      <c r="M21" s="73">
        <v>19</v>
      </c>
      <c r="N21" s="210">
        <v>20</v>
      </c>
      <c r="O21" s="60">
        <f>VLOOKUP(B21,'[1]District Growth'!$B$1:$J$2454,5,FALSE)</f>
        <v>20</v>
      </c>
      <c r="P21" s="173">
        <f t="shared" si="0"/>
        <v>0</v>
      </c>
      <c r="Q21" s="134">
        <f t="shared" si="1"/>
        <v>0</v>
      </c>
    </row>
    <row r="22" spans="2:17" x14ac:dyDescent="0.25">
      <c r="B22" s="89" t="s">
        <v>13</v>
      </c>
      <c r="C22" s="87">
        <v>22</v>
      </c>
      <c r="D22" s="87">
        <v>26</v>
      </c>
      <c r="E22" s="87">
        <v>27</v>
      </c>
      <c r="F22" s="87">
        <v>26</v>
      </c>
      <c r="G22" s="87">
        <v>26</v>
      </c>
      <c r="H22" s="87">
        <v>22</v>
      </c>
      <c r="I22" s="87">
        <v>21</v>
      </c>
      <c r="J22" s="87">
        <v>24</v>
      </c>
      <c r="K22" s="87">
        <v>22</v>
      </c>
      <c r="L22" s="87">
        <v>22</v>
      </c>
      <c r="M22" s="73">
        <v>22</v>
      </c>
      <c r="N22" s="210">
        <v>25</v>
      </c>
      <c r="O22" s="60">
        <f>VLOOKUP(B22,'[1]District Growth'!$B$1:$J$2454,5,FALSE)</f>
        <v>25</v>
      </c>
      <c r="P22" s="173">
        <f t="shared" si="0"/>
        <v>0</v>
      </c>
      <c r="Q22" s="134">
        <f t="shared" si="1"/>
        <v>0</v>
      </c>
    </row>
    <row r="23" spans="2:17" x14ac:dyDescent="0.25">
      <c r="B23" s="89" t="s">
        <v>6</v>
      </c>
      <c r="C23" s="87">
        <v>34</v>
      </c>
      <c r="D23" s="87">
        <v>37</v>
      </c>
      <c r="E23" s="87">
        <v>30</v>
      </c>
      <c r="F23" s="87">
        <v>33</v>
      </c>
      <c r="G23" s="87">
        <v>36</v>
      </c>
      <c r="H23" s="87">
        <v>39</v>
      </c>
      <c r="I23" s="87">
        <v>36</v>
      </c>
      <c r="J23" s="87">
        <v>34</v>
      </c>
      <c r="K23" s="87">
        <v>27</v>
      </c>
      <c r="L23" s="87">
        <v>25</v>
      </c>
      <c r="M23" s="73">
        <v>25</v>
      </c>
      <c r="N23" s="210">
        <v>25</v>
      </c>
      <c r="O23" s="60">
        <f>VLOOKUP(B23,'[1]District Growth'!$B$1:$J$2454,5,FALSE)</f>
        <v>25</v>
      </c>
      <c r="P23" s="173">
        <f t="shared" si="0"/>
        <v>0</v>
      </c>
      <c r="Q23" s="134">
        <f t="shared" si="1"/>
        <v>0</v>
      </c>
    </row>
    <row r="24" spans="2:17" x14ac:dyDescent="0.25">
      <c r="B24" s="89" t="s">
        <v>10</v>
      </c>
      <c r="C24" s="87">
        <v>21</v>
      </c>
      <c r="D24" s="87">
        <v>29</v>
      </c>
      <c r="E24" s="87">
        <v>33</v>
      </c>
      <c r="F24" s="87">
        <v>28</v>
      </c>
      <c r="G24" s="87">
        <v>26</v>
      </c>
      <c r="H24" s="87">
        <v>26</v>
      </c>
      <c r="I24" s="87">
        <v>26</v>
      </c>
      <c r="J24" s="87">
        <v>28</v>
      </c>
      <c r="K24" s="87">
        <v>28</v>
      </c>
      <c r="L24" s="87">
        <v>28</v>
      </c>
      <c r="M24" s="73">
        <v>28</v>
      </c>
      <c r="N24" s="210">
        <v>28</v>
      </c>
      <c r="O24" s="60">
        <f>VLOOKUP(B24,'[1]District Growth'!$B$1:$J$2454,5,FALSE)</f>
        <v>28</v>
      </c>
      <c r="P24" s="173">
        <f t="shared" si="0"/>
        <v>0</v>
      </c>
      <c r="Q24" s="134">
        <f t="shared" si="1"/>
        <v>0</v>
      </c>
    </row>
    <row r="25" spans="2:17" x14ac:dyDescent="0.25">
      <c r="B25" s="89" t="s">
        <v>18</v>
      </c>
      <c r="C25" s="87">
        <v>25</v>
      </c>
      <c r="D25" s="87">
        <v>27</v>
      </c>
      <c r="E25" s="87">
        <v>28</v>
      </c>
      <c r="F25" s="87">
        <v>24</v>
      </c>
      <c r="G25" s="87">
        <v>24</v>
      </c>
      <c r="H25" s="87">
        <v>23</v>
      </c>
      <c r="I25" s="87">
        <v>21</v>
      </c>
      <c r="J25" s="87">
        <v>22</v>
      </c>
      <c r="K25" s="87">
        <v>25</v>
      </c>
      <c r="L25" s="87">
        <v>23</v>
      </c>
      <c r="M25" s="73">
        <v>24</v>
      </c>
      <c r="N25" s="210">
        <v>24</v>
      </c>
      <c r="O25" s="60">
        <f>VLOOKUP(B25,'[1]District Growth'!$B$1:$J$2454,5,FALSE)</f>
        <v>24</v>
      </c>
      <c r="P25" s="173">
        <f t="shared" si="0"/>
        <v>0</v>
      </c>
      <c r="Q25" s="134">
        <f t="shared" si="1"/>
        <v>0</v>
      </c>
    </row>
    <row r="26" spans="2:17" x14ac:dyDescent="0.25">
      <c r="B26" s="89" t="s">
        <v>17</v>
      </c>
      <c r="C26" s="87">
        <v>15</v>
      </c>
      <c r="D26" s="87">
        <v>13</v>
      </c>
      <c r="E26" s="87">
        <v>14</v>
      </c>
      <c r="F26" s="87">
        <v>12</v>
      </c>
      <c r="G26" s="87">
        <v>12</v>
      </c>
      <c r="H26" s="87">
        <v>14</v>
      </c>
      <c r="I26" s="87">
        <v>14</v>
      </c>
      <c r="J26" s="87">
        <v>15</v>
      </c>
      <c r="K26" s="87">
        <v>11</v>
      </c>
      <c r="L26" s="87">
        <v>11</v>
      </c>
      <c r="M26" s="73">
        <v>10</v>
      </c>
      <c r="N26" s="210">
        <v>9</v>
      </c>
      <c r="O26" s="60">
        <f>VLOOKUP(B26,'[1]District Growth'!$B$1:$J$2454,5,FALSE)</f>
        <v>9</v>
      </c>
      <c r="P26" s="173">
        <f t="shared" si="0"/>
        <v>0</v>
      </c>
      <c r="Q26" s="134">
        <f t="shared" si="1"/>
        <v>0</v>
      </c>
    </row>
    <row r="27" spans="2:17" x14ac:dyDescent="0.25">
      <c r="B27" s="89" t="s">
        <v>24</v>
      </c>
      <c r="C27" s="87">
        <v>17</v>
      </c>
      <c r="D27" s="87">
        <v>17</v>
      </c>
      <c r="E27" s="87">
        <v>18</v>
      </c>
      <c r="F27" s="87">
        <v>9</v>
      </c>
      <c r="G27" s="87">
        <v>12</v>
      </c>
      <c r="H27" s="87">
        <v>11</v>
      </c>
      <c r="I27" s="87">
        <v>10</v>
      </c>
      <c r="J27" s="87">
        <v>10</v>
      </c>
      <c r="K27" s="87">
        <v>8</v>
      </c>
      <c r="L27" s="87">
        <v>10</v>
      </c>
      <c r="M27" s="73">
        <v>8</v>
      </c>
      <c r="N27" s="210">
        <v>7</v>
      </c>
      <c r="O27" s="60">
        <f>VLOOKUP(B27,'[1]District Growth'!$B$1:$J$2454,5,FALSE)</f>
        <v>7</v>
      </c>
      <c r="P27" s="173">
        <f t="shared" si="0"/>
        <v>0</v>
      </c>
      <c r="Q27" s="134">
        <f t="shared" si="1"/>
        <v>0</v>
      </c>
    </row>
    <row r="28" spans="2:17" x14ac:dyDescent="0.25">
      <c r="B28" s="89" t="s">
        <v>29</v>
      </c>
      <c r="C28" s="87">
        <v>17</v>
      </c>
      <c r="D28" s="87">
        <v>15</v>
      </c>
      <c r="E28" s="87">
        <v>18</v>
      </c>
      <c r="F28" s="87">
        <v>12</v>
      </c>
      <c r="G28" s="87">
        <v>12</v>
      </c>
      <c r="H28" s="87">
        <v>12</v>
      </c>
      <c r="I28" s="87">
        <v>10</v>
      </c>
      <c r="J28" s="87">
        <v>11</v>
      </c>
      <c r="K28" s="87">
        <v>11</v>
      </c>
      <c r="L28" s="87">
        <v>14</v>
      </c>
      <c r="M28" s="73">
        <v>14</v>
      </c>
      <c r="N28" s="210">
        <v>12</v>
      </c>
      <c r="O28" s="60">
        <f>VLOOKUP(B28,'[1]District Growth'!$B$1:$J$2454,5,FALSE)</f>
        <v>12</v>
      </c>
      <c r="P28" s="173">
        <f t="shared" si="0"/>
        <v>0</v>
      </c>
      <c r="Q28" s="134">
        <f t="shared" si="1"/>
        <v>0</v>
      </c>
    </row>
    <row r="29" spans="2:17" x14ac:dyDescent="0.25">
      <c r="B29" s="89" t="s">
        <v>39</v>
      </c>
      <c r="C29" s="87">
        <v>20</v>
      </c>
      <c r="D29" s="87">
        <v>19</v>
      </c>
      <c r="E29" s="87">
        <v>20</v>
      </c>
      <c r="F29" s="87">
        <v>16</v>
      </c>
      <c r="G29" s="87">
        <v>16</v>
      </c>
      <c r="H29" s="87">
        <v>14</v>
      </c>
      <c r="I29" s="87">
        <v>14</v>
      </c>
      <c r="J29" s="87">
        <v>17</v>
      </c>
      <c r="K29" s="87">
        <v>16</v>
      </c>
      <c r="L29" s="87">
        <v>15</v>
      </c>
      <c r="M29" s="73">
        <v>16</v>
      </c>
      <c r="N29" s="210">
        <v>17</v>
      </c>
      <c r="O29" s="60">
        <f>VLOOKUP(B29,'[1]District Growth'!$B$1:$J$2454,5,FALSE)</f>
        <v>17</v>
      </c>
      <c r="P29" s="173">
        <f t="shared" si="0"/>
        <v>0</v>
      </c>
      <c r="Q29" s="134">
        <f t="shared" si="1"/>
        <v>0</v>
      </c>
    </row>
    <row r="30" spans="2:17" x14ac:dyDescent="0.25">
      <c r="B30" s="89" t="s">
        <v>28</v>
      </c>
      <c r="C30" s="87">
        <v>16</v>
      </c>
      <c r="D30" s="87">
        <v>21</v>
      </c>
      <c r="E30" s="87">
        <v>23</v>
      </c>
      <c r="F30" s="87">
        <v>24</v>
      </c>
      <c r="G30" s="87">
        <v>20</v>
      </c>
      <c r="H30" s="87">
        <v>17</v>
      </c>
      <c r="I30" s="87">
        <v>19</v>
      </c>
      <c r="J30" s="87">
        <v>20</v>
      </c>
      <c r="K30" s="87">
        <v>15</v>
      </c>
      <c r="L30" s="87">
        <v>16</v>
      </c>
      <c r="M30" s="73">
        <v>15</v>
      </c>
      <c r="N30" s="210">
        <v>13</v>
      </c>
      <c r="O30" s="60">
        <f>VLOOKUP(B30,'[1]District Growth'!$B$1:$J$2454,5,FALSE)</f>
        <v>13</v>
      </c>
      <c r="P30" s="173">
        <f t="shared" si="0"/>
        <v>0</v>
      </c>
      <c r="Q30" s="134">
        <f t="shared" si="1"/>
        <v>0</v>
      </c>
    </row>
    <row r="31" spans="2:17" x14ac:dyDescent="0.25">
      <c r="B31" s="89" t="s">
        <v>20</v>
      </c>
      <c r="C31" s="87">
        <v>232</v>
      </c>
      <c r="D31" s="87">
        <v>222</v>
      </c>
      <c r="E31" s="87">
        <v>207</v>
      </c>
      <c r="F31" s="87">
        <v>191</v>
      </c>
      <c r="G31" s="87">
        <v>173</v>
      </c>
      <c r="H31" s="87">
        <v>132</v>
      </c>
      <c r="I31" s="87">
        <v>129</v>
      </c>
      <c r="J31" s="87">
        <v>121</v>
      </c>
      <c r="K31" s="87">
        <v>124</v>
      </c>
      <c r="L31" s="87">
        <v>109</v>
      </c>
      <c r="M31" s="73">
        <v>93</v>
      </c>
      <c r="N31" s="210">
        <v>87</v>
      </c>
      <c r="O31" s="60">
        <f>VLOOKUP(B31,'[1]District Growth'!$B$1:$J$2454,5,FALSE)</f>
        <v>87</v>
      </c>
      <c r="P31" s="173">
        <f t="shared" si="0"/>
        <v>0</v>
      </c>
      <c r="Q31" s="134">
        <f t="shared" si="1"/>
        <v>0</v>
      </c>
    </row>
    <row r="32" spans="2:17" x14ac:dyDescent="0.25">
      <c r="B32" s="89" t="s">
        <v>38</v>
      </c>
      <c r="C32" s="87">
        <v>14</v>
      </c>
      <c r="D32" s="87">
        <v>17</v>
      </c>
      <c r="E32" s="87">
        <v>12</v>
      </c>
      <c r="F32" s="87">
        <v>10</v>
      </c>
      <c r="G32" s="87">
        <v>10</v>
      </c>
      <c r="H32" s="87">
        <v>8</v>
      </c>
      <c r="I32" s="87">
        <v>9</v>
      </c>
      <c r="J32" s="87">
        <v>7</v>
      </c>
      <c r="K32" s="87">
        <v>7</v>
      </c>
      <c r="L32" s="87">
        <v>5</v>
      </c>
      <c r="M32" s="73">
        <v>8</v>
      </c>
      <c r="N32" s="210">
        <v>6</v>
      </c>
      <c r="O32" s="60">
        <f>VLOOKUP(B32,'[1]District Growth'!$B$1:$J$2454,5,FALSE)</f>
        <v>6</v>
      </c>
      <c r="P32" s="173">
        <f t="shared" si="0"/>
        <v>0</v>
      </c>
      <c r="Q32" s="134">
        <f t="shared" si="1"/>
        <v>0</v>
      </c>
    </row>
    <row r="33" spans="2:17" x14ac:dyDescent="0.25">
      <c r="B33" s="90" t="s">
        <v>3</v>
      </c>
      <c r="C33" s="87">
        <v>231</v>
      </c>
      <c r="D33" s="87">
        <v>236</v>
      </c>
      <c r="E33" s="87">
        <v>230</v>
      </c>
      <c r="F33" s="87">
        <v>213</v>
      </c>
      <c r="G33" s="87">
        <v>211</v>
      </c>
      <c r="H33" s="87">
        <v>208</v>
      </c>
      <c r="I33" s="87">
        <v>200</v>
      </c>
      <c r="J33" s="87">
        <v>203</v>
      </c>
      <c r="K33" s="87">
        <v>191</v>
      </c>
      <c r="L33" s="87">
        <v>168</v>
      </c>
      <c r="M33" s="73">
        <v>162</v>
      </c>
      <c r="N33" s="210">
        <v>157</v>
      </c>
      <c r="O33" s="60">
        <f>VLOOKUP(B33,'[1]District Growth'!$B$1:$J$2454,5,FALSE)</f>
        <v>156</v>
      </c>
      <c r="P33" s="173">
        <f t="shared" si="0"/>
        <v>-1</v>
      </c>
      <c r="Q33" s="134">
        <f t="shared" si="1"/>
        <v>-6.3694267515923553E-3</v>
      </c>
    </row>
    <row r="34" spans="2:17" x14ac:dyDescent="0.25">
      <c r="B34" s="90" t="s">
        <v>25</v>
      </c>
      <c r="C34" s="87">
        <v>26</v>
      </c>
      <c r="D34" s="87">
        <v>39</v>
      </c>
      <c r="E34" s="87">
        <v>42</v>
      </c>
      <c r="F34" s="87">
        <v>39</v>
      </c>
      <c r="G34" s="87">
        <v>37</v>
      </c>
      <c r="H34" s="87">
        <v>46</v>
      </c>
      <c r="I34" s="87">
        <v>46</v>
      </c>
      <c r="J34" s="87">
        <v>48</v>
      </c>
      <c r="K34" s="87">
        <v>52</v>
      </c>
      <c r="L34" s="87">
        <v>54</v>
      </c>
      <c r="M34" s="73">
        <v>59</v>
      </c>
      <c r="N34" s="210">
        <v>47</v>
      </c>
      <c r="O34" s="60">
        <f>VLOOKUP(B34,'[1]District Growth'!$B$1:$J$2454,5,FALSE)</f>
        <v>46</v>
      </c>
      <c r="P34" s="173">
        <f t="shared" si="0"/>
        <v>-1</v>
      </c>
      <c r="Q34" s="134">
        <f t="shared" si="1"/>
        <v>-2.1276595744680882E-2</v>
      </c>
    </row>
    <row r="35" spans="2:17" x14ac:dyDescent="0.25">
      <c r="B35" s="90" t="s">
        <v>4</v>
      </c>
      <c r="C35" s="87">
        <v>134</v>
      </c>
      <c r="D35" s="87">
        <v>126</v>
      </c>
      <c r="E35" s="87">
        <v>125</v>
      </c>
      <c r="F35" s="87">
        <v>115</v>
      </c>
      <c r="G35" s="87">
        <v>109</v>
      </c>
      <c r="H35" s="87">
        <v>99</v>
      </c>
      <c r="I35" s="87">
        <v>95</v>
      </c>
      <c r="J35" s="87">
        <v>81</v>
      </c>
      <c r="K35" s="87">
        <v>79</v>
      </c>
      <c r="L35" s="87">
        <v>69</v>
      </c>
      <c r="M35" s="73">
        <v>62</v>
      </c>
      <c r="N35" s="210">
        <v>66</v>
      </c>
      <c r="O35" s="60">
        <f>VLOOKUP(B35,'[1]District Growth'!$B$1:$J$2454,5,FALSE)</f>
        <v>64</v>
      </c>
      <c r="P35" s="173">
        <f t="shared" si="0"/>
        <v>-2</v>
      </c>
      <c r="Q35" s="134">
        <f t="shared" si="1"/>
        <v>-3.0303030303030276E-2</v>
      </c>
    </row>
    <row r="36" spans="2:17" x14ac:dyDescent="0.25">
      <c r="B36" s="90" t="s">
        <v>21</v>
      </c>
      <c r="C36" s="87">
        <v>30</v>
      </c>
      <c r="D36" s="87">
        <v>30</v>
      </c>
      <c r="E36" s="87">
        <v>34</v>
      </c>
      <c r="F36" s="87">
        <v>36</v>
      </c>
      <c r="G36" s="87">
        <v>28</v>
      </c>
      <c r="H36" s="87">
        <v>29</v>
      </c>
      <c r="I36" s="87">
        <v>27</v>
      </c>
      <c r="J36" s="87">
        <v>28</v>
      </c>
      <c r="K36" s="87">
        <v>29</v>
      </c>
      <c r="L36" s="87">
        <v>27</v>
      </c>
      <c r="M36" s="73">
        <v>27</v>
      </c>
      <c r="N36" s="210">
        <v>26</v>
      </c>
      <c r="O36" s="60">
        <f>VLOOKUP(B36,'[1]District Growth'!$B$1:$J$2454,5,FALSE)</f>
        <v>25</v>
      </c>
      <c r="P36" s="173">
        <f t="shared" si="0"/>
        <v>-1</v>
      </c>
      <c r="Q36" s="134">
        <f t="shared" si="1"/>
        <v>-3.8461538461538436E-2</v>
      </c>
    </row>
    <row r="37" spans="2:17" x14ac:dyDescent="0.25">
      <c r="B37" s="90" t="s">
        <v>14</v>
      </c>
      <c r="C37" s="87">
        <v>36</v>
      </c>
      <c r="D37" s="87">
        <v>39</v>
      </c>
      <c r="E37" s="87">
        <v>40</v>
      </c>
      <c r="F37" s="87">
        <v>53</v>
      </c>
      <c r="G37" s="87">
        <v>49</v>
      </c>
      <c r="H37" s="87">
        <v>41</v>
      </c>
      <c r="I37" s="87">
        <v>38</v>
      </c>
      <c r="J37" s="87">
        <v>38</v>
      </c>
      <c r="K37" s="87">
        <v>34</v>
      </c>
      <c r="L37" s="87">
        <v>34</v>
      </c>
      <c r="M37" s="73">
        <v>29</v>
      </c>
      <c r="N37" s="210">
        <v>25</v>
      </c>
      <c r="O37" s="60">
        <f>VLOOKUP(B37,'[1]District Growth'!$B$1:$J$2454,5,FALSE)</f>
        <v>24</v>
      </c>
      <c r="P37" s="173">
        <f t="shared" si="0"/>
        <v>-1</v>
      </c>
      <c r="Q37" s="134">
        <f t="shared" si="1"/>
        <v>-4.0000000000000036E-2</v>
      </c>
    </row>
    <row r="38" spans="2:17" x14ac:dyDescent="0.25">
      <c r="B38" s="90" t="s">
        <v>31</v>
      </c>
      <c r="C38" s="87">
        <v>68</v>
      </c>
      <c r="D38" s="87">
        <v>69</v>
      </c>
      <c r="E38" s="87">
        <v>79</v>
      </c>
      <c r="F38" s="87">
        <v>78</v>
      </c>
      <c r="G38" s="87">
        <v>76</v>
      </c>
      <c r="H38" s="87">
        <v>77</v>
      </c>
      <c r="I38" s="87">
        <v>76</v>
      </c>
      <c r="J38" s="87">
        <v>76</v>
      </c>
      <c r="K38" s="87">
        <v>82</v>
      </c>
      <c r="L38" s="87">
        <v>81</v>
      </c>
      <c r="M38" s="73">
        <v>77</v>
      </c>
      <c r="N38" s="210">
        <v>77</v>
      </c>
      <c r="O38" s="60">
        <f>VLOOKUP(B38,'[1]District Growth'!$B$1:$J$2454,5,FALSE)</f>
        <v>71</v>
      </c>
      <c r="P38" s="173">
        <f t="shared" si="0"/>
        <v>-6</v>
      </c>
      <c r="Q38" s="134">
        <f t="shared" si="1"/>
        <v>-7.7922077922077948E-2</v>
      </c>
    </row>
    <row r="39" spans="2:17" x14ac:dyDescent="0.25">
      <c r="B39" s="90" t="s">
        <v>37</v>
      </c>
      <c r="C39" s="87">
        <v>37</v>
      </c>
      <c r="D39" s="87">
        <v>32</v>
      </c>
      <c r="E39" s="87">
        <v>30</v>
      </c>
      <c r="F39" s="87">
        <v>19</v>
      </c>
      <c r="G39" s="87">
        <v>21</v>
      </c>
      <c r="H39" s="87">
        <v>20</v>
      </c>
      <c r="I39" s="87">
        <v>18</v>
      </c>
      <c r="J39" s="87">
        <v>24</v>
      </c>
      <c r="K39" s="87">
        <v>25</v>
      </c>
      <c r="L39" s="87">
        <v>26</v>
      </c>
      <c r="M39" s="73">
        <v>30</v>
      </c>
      <c r="N39" s="210">
        <v>32</v>
      </c>
      <c r="O39" s="60">
        <f>VLOOKUP(B39,'[1]District Growth'!$B$1:$J$2454,5,FALSE)</f>
        <v>29</v>
      </c>
      <c r="P39" s="173">
        <f t="shared" si="0"/>
        <v>-3</v>
      </c>
      <c r="Q39" s="134">
        <f t="shared" si="1"/>
        <v>-9.375E-2</v>
      </c>
    </row>
    <row r="40" spans="2:17" x14ac:dyDescent="0.25">
      <c r="B40" s="90" t="s">
        <v>19</v>
      </c>
      <c r="C40" s="87">
        <v>24</v>
      </c>
      <c r="D40" s="87">
        <v>28</v>
      </c>
      <c r="E40" s="87">
        <v>32</v>
      </c>
      <c r="F40" s="87">
        <v>27</v>
      </c>
      <c r="G40" s="87">
        <v>31</v>
      </c>
      <c r="H40" s="87">
        <v>31</v>
      </c>
      <c r="I40" s="87">
        <v>35</v>
      </c>
      <c r="J40" s="87">
        <v>35</v>
      </c>
      <c r="K40" s="87">
        <v>36</v>
      </c>
      <c r="L40" s="87">
        <v>34</v>
      </c>
      <c r="M40" s="73">
        <v>28</v>
      </c>
      <c r="N40" s="210">
        <v>24</v>
      </c>
      <c r="O40" s="60">
        <f>VLOOKUP(B40,'[1]District Growth'!$B$1:$J$2454,5,FALSE)</f>
        <v>21</v>
      </c>
      <c r="P40" s="173">
        <f t="shared" si="0"/>
        <v>-3</v>
      </c>
      <c r="Q40" s="134">
        <f t="shared" si="1"/>
        <v>-0.125</v>
      </c>
    </row>
    <row r="41" spans="2:17" x14ac:dyDescent="0.25">
      <c r="B41" s="90" t="s">
        <v>26</v>
      </c>
      <c r="C41" s="87">
        <v>23</v>
      </c>
      <c r="D41" s="87">
        <v>20</v>
      </c>
      <c r="E41" s="87">
        <v>22</v>
      </c>
      <c r="F41" s="87">
        <v>19</v>
      </c>
      <c r="G41" s="87">
        <v>18</v>
      </c>
      <c r="H41" s="87">
        <v>15</v>
      </c>
      <c r="I41" s="87">
        <v>17</v>
      </c>
      <c r="J41" s="87">
        <v>15</v>
      </c>
      <c r="K41" s="87">
        <v>14</v>
      </c>
      <c r="L41" s="87">
        <v>16</v>
      </c>
      <c r="M41" s="73">
        <v>14</v>
      </c>
      <c r="N41" s="210">
        <v>14</v>
      </c>
      <c r="O41" s="60">
        <f>VLOOKUP(B41,'[1]District Growth'!$B$1:$J$2454,5,FALSE)</f>
        <v>12</v>
      </c>
      <c r="P41" s="173">
        <f t="shared" si="0"/>
        <v>-2</v>
      </c>
      <c r="Q41" s="134">
        <f t="shared" si="1"/>
        <v>-0.1428571428571429</v>
      </c>
    </row>
    <row r="42" spans="2:17" x14ac:dyDescent="0.25">
      <c r="B42" s="90" t="s">
        <v>40</v>
      </c>
      <c r="C42" s="87"/>
      <c r="D42" s="87"/>
      <c r="E42" s="87">
        <v>21</v>
      </c>
      <c r="F42" s="87">
        <v>19</v>
      </c>
      <c r="G42" s="87">
        <v>20</v>
      </c>
      <c r="H42" s="87">
        <v>23</v>
      </c>
      <c r="I42" s="87">
        <v>26</v>
      </c>
      <c r="J42" s="87">
        <v>27</v>
      </c>
      <c r="K42" s="87">
        <v>26</v>
      </c>
      <c r="L42" s="87">
        <v>20</v>
      </c>
      <c r="M42" s="73">
        <v>23</v>
      </c>
      <c r="N42" s="210">
        <v>24</v>
      </c>
      <c r="O42" s="60">
        <f>VLOOKUP(B42,'[1]District Growth'!$B$1:$J$2454,5,FALSE)</f>
        <v>13</v>
      </c>
      <c r="P42" s="173">
        <f t="shared" si="0"/>
        <v>-11</v>
      </c>
      <c r="Q42" s="134">
        <f t="shared" si="1"/>
        <v>-0.45833333333333337</v>
      </c>
    </row>
    <row r="43" spans="2:17" x14ac:dyDescent="0.25">
      <c r="B43" s="91" t="s">
        <v>48</v>
      </c>
      <c r="C43" s="87">
        <v>9</v>
      </c>
      <c r="D43" s="87">
        <v>13</v>
      </c>
      <c r="E43" s="87">
        <v>15</v>
      </c>
      <c r="F43" s="87">
        <v>6</v>
      </c>
      <c r="G43" s="87">
        <v>4</v>
      </c>
      <c r="H43" s="87">
        <v>5</v>
      </c>
      <c r="I43" s="87">
        <v>0</v>
      </c>
      <c r="J43" s="87">
        <v>0</v>
      </c>
      <c r="K43" s="87">
        <v>0</v>
      </c>
      <c r="L43" s="87">
        <v>0</v>
      </c>
      <c r="M43" s="73">
        <v>0</v>
      </c>
      <c r="N43" s="73"/>
      <c r="O43" s="60"/>
      <c r="P43" s="173"/>
      <c r="Q43" s="134"/>
    </row>
    <row r="44" spans="2:17" x14ac:dyDescent="0.25">
      <c r="B44" s="91" t="s">
        <v>44</v>
      </c>
      <c r="C44" s="87">
        <v>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73">
        <v>0</v>
      </c>
      <c r="N44" s="73"/>
      <c r="O44" s="60"/>
      <c r="P44" s="173"/>
      <c r="Q44" s="134"/>
    </row>
    <row r="45" spans="2:17" x14ac:dyDescent="0.25">
      <c r="B45" s="91" t="s">
        <v>45</v>
      </c>
      <c r="C45" s="87">
        <v>6</v>
      </c>
      <c r="D45" s="87">
        <v>6</v>
      </c>
      <c r="E45" s="87">
        <v>6</v>
      </c>
      <c r="F45" s="87">
        <v>5</v>
      </c>
      <c r="G45" s="87">
        <v>5</v>
      </c>
      <c r="H45" s="87">
        <v>5</v>
      </c>
      <c r="I45" s="87">
        <v>5</v>
      </c>
      <c r="J45" s="87">
        <v>0</v>
      </c>
      <c r="K45" s="87">
        <v>0</v>
      </c>
      <c r="L45" s="87">
        <v>0</v>
      </c>
      <c r="M45" s="73">
        <v>0</v>
      </c>
      <c r="N45" s="73"/>
      <c r="O45" s="60"/>
      <c r="P45" s="173"/>
      <c r="Q45" s="134"/>
    </row>
    <row r="46" spans="2:17" x14ac:dyDescent="0.25">
      <c r="B46" s="91" t="s">
        <v>47</v>
      </c>
      <c r="C46" s="87">
        <v>13</v>
      </c>
      <c r="D46" s="87">
        <v>12</v>
      </c>
      <c r="E46" s="87">
        <v>11</v>
      </c>
      <c r="F46" s="87">
        <v>10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73">
        <v>0</v>
      </c>
      <c r="N46" s="73"/>
      <c r="O46" s="60"/>
      <c r="P46" s="173"/>
      <c r="Q46" s="134"/>
    </row>
    <row r="47" spans="2:17" x14ac:dyDescent="0.25">
      <c r="B47" s="91" t="s">
        <v>46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73">
        <v>0</v>
      </c>
      <c r="N47" s="73"/>
      <c r="O47" s="60"/>
      <c r="P47" s="173"/>
      <c r="Q47" s="134"/>
    </row>
    <row r="48" spans="2:17" x14ac:dyDescent="0.25"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14"/>
      <c r="N48" s="114"/>
      <c r="O48" s="61"/>
      <c r="P48" s="173"/>
      <c r="Q48" s="134"/>
    </row>
    <row r="49" spans="2:17" x14ac:dyDescent="0.25">
      <c r="B49" s="40" t="s">
        <v>50</v>
      </c>
      <c r="C49" s="1">
        <f t="shared" ref="C49:N49" si="2">SUM(C3:C47)</f>
        <v>2071</v>
      </c>
      <c r="D49" s="5">
        <f t="shared" si="2"/>
        <v>2123</v>
      </c>
      <c r="E49" s="5">
        <f t="shared" si="2"/>
        <v>2177</v>
      </c>
      <c r="F49" s="2">
        <f t="shared" si="2"/>
        <v>2058</v>
      </c>
      <c r="G49" s="2">
        <f t="shared" si="2"/>
        <v>1970</v>
      </c>
      <c r="H49" s="2">
        <f t="shared" si="2"/>
        <v>1873</v>
      </c>
      <c r="I49" s="2">
        <f t="shared" si="2"/>
        <v>1814</v>
      </c>
      <c r="J49" s="2">
        <f t="shared" si="2"/>
        <v>1801</v>
      </c>
      <c r="K49" s="2">
        <f t="shared" si="2"/>
        <v>1778</v>
      </c>
      <c r="L49" s="2">
        <f t="shared" si="2"/>
        <v>1721</v>
      </c>
      <c r="M49" s="2">
        <f t="shared" si="2"/>
        <v>1705</v>
      </c>
      <c r="N49" s="2">
        <f t="shared" si="2"/>
        <v>1622</v>
      </c>
      <c r="O49" s="301">
        <f>SUM(O3:O47)</f>
        <v>1646</v>
      </c>
      <c r="P49" s="174">
        <f>SUM(P3:P47)</f>
        <v>24</v>
      </c>
      <c r="Q49" s="134">
        <f>(O49/N49)-1</f>
        <v>1.4796547472256449E-2</v>
      </c>
    </row>
    <row r="50" spans="2:17" x14ac:dyDescent="0.25">
      <c r="D50" s="65">
        <f t="shared" ref="D50:O50" si="3">SUM(D49-C49)</f>
        <v>52</v>
      </c>
      <c r="E50" s="65">
        <f t="shared" si="3"/>
        <v>54</v>
      </c>
      <c r="F50" s="65">
        <f t="shared" si="3"/>
        <v>-119</v>
      </c>
      <c r="G50" s="65">
        <f t="shared" si="3"/>
        <v>-88</v>
      </c>
      <c r="H50" s="65">
        <f t="shared" si="3"/>
        <v>-97</v>
      </c>
      <c r="I50" s="65">
        <f t="shared" si="3"/>
        <v>-59</v>
      </c>
      <c r="J50" s="65">
        <f t="shared" si="3"/>
        <v>-13</v>
      </c>
      <c r="K50" s="65">
        <f t="shared" si="3"/>
        <v>-23</v>
      </c>
      <c r="L50" s="65">
        <f t="shared" si="3"/>
        <v>-57</v>
      </c>
      <c r="M50" s="65">
        <f t="shared" si="3"/>
        <v>-16</v>
      </c>
      <c r="N50" s="65">
        <f t="shared" si="3"/>
        <v>-83</v>
      </c>
      <c r="O50" s="65">
        <f t="shared" si="3"/>
        <v>24</v>
      </c>
      <c r="Q50" s="65"/>
    </row>
    <row r="51" spans="2:17" x14ac:dyDescent="0.25">
      <c r="O51" s="62"/>
      <c r="Q51" s="65"/>
    </row>
    <row r="52" spans="2:17" x14ac:dyDescent="0.25">
      <c r="B52" s="223" t="s">
        <v>49</v>
      </c>
      <c r="C52" s="95"/>
      <c r="D52" s="95"/>
      <c r="E52" s="95"/>
      <c r="F52" s="95"/>
    </row>
    <row r="53" spans="2:17" x14ac:dyDescent="0.25">
      <c r="B53" s="237" t="s">
        <v>1282</v>
      </c>
      <c r="C53" s="95"/>
      <c r="D53" s="95"/>
      <c r="E53" s="95"/>
      <c r="F53" s="95"/>
    </row>
    <row r="54" spans="2:17" x14ac:dyDescent="0.25">
      <c r="B54" s="238" t="s">
        <v>1283</v>
      </c>
      <c r="C54" s="95"/>
      <c r="D54" s="95"/>
      <c r="E54" s="95"/>
      <c r="F54" s="95"/>
    </row>
    <row r="55" spans="2:17" x14ac:dyDescent="0.25">
      <c r="B55" s="72" t="s">
        <v>1284</v>
      </c>
      <c r="C55" s="95"/>
      <c r="D55" s="95"/>
      <c r="E55" s="95"/>
      <c r="F55" s="95"/>
    </row>
    <row r="56" spans="2:17" x14ac:dyDescent="0.25">
      <c r="B56" s="239" t="s">
        <v>1176</v>
      </c>
      <c r="C56" s="95"/>
      <c r="D56" s="95"/>
      <c r="E56" s="95"/>
      <c r="F56" s="95"/>
    </row>
    <row r="57" spans="2:17" x14ac:dyDescent="0.25">
      <c r="B57" s="240" t="s">
        <v>1267</v>
      </c>
      <c r="C57" s="95"/>
      <c r="D57" s="95"/>
      <c r="E57" s="95"/>
      <c r="F57" s="95"/>
    </row>
    <row r="58" spans="2:17" x14ac:dyDescent="0.25">
      <c r="C58" s="95"/>
      <c r="D58" s="95"/>
      <c r="E58" s="95"/>
      <c r="F58" s="95"/>
    </row>
  </sheetData>
  <sortState ref="A3:Q42">
    <sortCondition descending="1" ref="Q3:Q42"/>
  </sortState>
  <pageMargins left="0.2" right="0.2" top="0.25" bottom="0.25" header="0.3" footer="0.3"/>
  <pageSetup scale="7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7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6.5703125" style="59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6" width="10.5703125" style="59" customWidth="1"/>
    <col min="17" max="17" width="9.140625" style="129"/>
    <col min="18" max="16384" width="9.140625" style="59"/>
  </cols>
  <sheetData>
    <row r="1" spans="1:17" x14ac:dyDescent="0.25">
      <c r="B1" s="159" t="s">
        <v>1279</v>
      </c>
      <c r="C1" s="8"/>
      <c r="D1" s="8"/>
      <c r="E1" s="8"/>
      <c r="F1" s="8"/>
      <c r="G1" s="8"/>
      <c r="H1" s="8"/>
      <c r="I1" s="8"/>
      <c r="J1" s="8"/>
      <c r="K1" s="8"/>
      <c r="L1" s="8"/>
      <c r="M1" s="34"/>
      <c r="N1" s="34"/>
      <c r="O1" s="6"/>
      <c r="P1" s="233"/>
      <c r="Q1" s="36"/>
    </row>
    <row r="2" spans="1:17" ht="45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2" t="s">
        <v>42</v>
      </c>
    </row>
    <row r="3" spans="1:17" x14ac:dyDescent="0.25">
      <c r="A3" s="57"/>
      <c r="B3" s="53" t="s">
        <v>880</v>
      </c>
      <c r="C3" s="57">
        <v>14</v>
      </c>
      <c r="D3" s="57">
        <v>12</v>
      </c>
      <c r="E3" s="57">
        <v>12</v>
      </c>
      <c r="F3" s="57">
        <v>10</v>
      </c>
      <c r="G3" s="57">
        <v>12</v>
      </c>
      <c r="H3" s="57">
        <v>13</v>
      </c>
      <c r="I3" s="57">
        <v>9</v>
      </c>
      <c r="J3" s="57">
        <v>11</v>
      </c>
      <c r="K3" s="57">
        <v>10</v>
      </c>
      <c r="L3" s="57">
        <v>11</v>
      </c>
      <c r="M3" s="57">
        <v>11</v>
      </c>
      <c r="N3" s="210">
        <v>9</v>
      </c>
      <c r="O3" s="88">
        <v>13</v>
      </c>
      <c r="P3" s="232">
        <f t="shared" ref="P3:P34" si="0">O3-N3</f>
        <v>4</v>
      </c>
      <c r="Q3" s="37">
        <f t="shared" ref="Q3:Q34" si="1">(O3/N3)-1</f>
        <v>0.44444444444444442</v>
      </c>
    </row>
    <row r="4" spans="1:17" x14ac:dyDescent="0.25">
      <c r="A4" s="57"/>
      <c r="B4" s="53" t="s">
        <v>930</v>
      </c>
      <c r="C4" s="57">
        <v>48</v>
      </c>
      <c r="D4" s="57">
        <v>46</v>
      </c>
      <c r="E4" s="57">
        <v>39</v>
      </c>
      <c r="F4" s="57">
        <v>38</v>
      </c>
      <c r="G4" s="57">
        <v>42</v>
      </c>
      <c r="H4" s="57">
        <v>47</v>
      </c>
      <c r="I4" s="57">
        <v>47</v>
      </c>
      <c r="J4" s="57">
        <v>56</v>
      </c>
      <c r="K4" s="57">
        <v>57</v>
      </c>
      <c r="L4" s="57">
        <v>47</v>
      </c>
      <c r="M4" s="57">
        <v>46</v>
      </c>
      <c r="N4" s="210">
        <v>45</v>
      </c>
      <c r="O4" s="105">
        <f>VLOOKUP(B4,'[1]District Growth'!$B$1:$J$2454,5,FALSE)</f>
        <v>57</v>
      </c>
      <c r="P4" s="232">
        <f t="shared" si="0"/>
        <v>12</v>
      </c>
      <c r="Q4" s="37">
        <f t="shared" si="1"/>
        <v>0.26666666666666661</v>
      </c>
    </row>
    <row r="5" spans="1:17" x14ac:dyDescent="0.25">
      <c r="A5" s="57" t="s">
        <v>1293</v>
      </c>
      <c r="B5" s="53" t="s">
        <v>898</v>
      </c>
      <c r="C5" s="57"/>
      <c r="D5" s="57"/>
      <c r="E5" s="57"/>
      <c r="F5" s="57"/>
      <c r="G5" s="57"/>
      <c r="H5" s="57"/>
      <c r="I5" s="57"/>
      <c r="J5" s="57"/>
      <c r="K5" s="57"/>
      <c r="L5" s="57">
        <v>20</v>
      </c>
      <c r="M5" s="57">
        <v>22</v>
      </c>
      <c r="N5" s="210">
        <v>22</v>
      </c>
      <c r="O5" s="105">
        <f>VLOOKUP(B5,'[1]District Growth'!$B$1:$J$2454,5,FALSE)</f>
        <v>27</v>
      </c>
      <c r="P5" s="232">
        <f t="shared" si="0"/>
        <v>5</v>
      </c>
      <c r="Q5" s="37">
        <f t="shared" si="1"/>
        <v>0.22727272727272729</v>
      </c>
    </row>
    <row r="6" spans="1:17" x14ac:dyDescent="0.25">
      <c r="A6" s="57"/>
      <c r="B6" s="53" t="s">
        <v>906</v>
      </c>
      <c r="C6" s="57">
        <v>23</v>
      </c>
      <c r="D6" s="57">
        <v>21</v>
      </c>
      <c r="E6" s="57">
        <v>20</v>
      </c>
      <c r="F6" s="57">
        <v>28</v>
      </c>
      <c r="G6" s="57">
        <v>26</v>
      </c>
      <c r="H6" s="57">
        <v>25</v>
      </c>
      <c r="I6" s="57">
        <v>25</v>
      </c>
      <c r="J6" s="57">
        <v>23</v>
      </c>
      <c r="K6" s="57">
        <v>23</v>
      </c>
      <c r="L6" s="57">
        <v>23</v>
      </c>
      <c r="M6" s="57">
        <v>24</v>
      </c>
      <c r="N6" s="210">
        <v>28</v>
      </c>
      <c r="O6" s="105">
        <f>VLOOKUP(B6,'[1]District Growth'!$B$1:$J$2454,5,FALSE)</f>
        <v>34</v>
      </c>
      <c r="P6" s="232">
        <f t="shared" si="0"/>
        <v>6</v>
      </c>
      <c r="Q6" s="37">
        <f t="shared" si="1"/>
        <v>0.21428571428571419</v>
      </c>
    </row>
    <row r="7" spans="1:17" x14ac:dyDescent="0.25">
      <c r="A7" s="57"/>
      <c r="B7" s="53" t="s">
        <v>897</v>
      </c>
      <c r="C7" s="57">
        <v>10</v>
      </c>
      <c r="D7" s="57">
        <v>12</v>
      </c>
      <c r="E7" s="57">
        <v>13</v>
      </c>
      <c r="F7" s="57">
        <v>16</v>
      </c>
      <c r="G7" s="57">
        <v>15</v>
      </c>
      <c r="H7" s="57">
        <v>12</v>
      </c>
      <c r="I7" s="57">
        <v>10</v>
      </c>
      <c r="J7" s="57">
        <v>9</v>
      </c>
      <c r="K7" s="57">
        <v>10</v>
      </c>
      <c r="L7" s="57">
        <v>10</v>
      </c>
      <c r="M7" s="57">
        <v>11</v>
      </c>
      <c r="N7" s="210">
        <v>10</v>
      </c>
      <c r="O7" s="105">
        <f>VLOOKUP(B7,'[1]District Growth'!$B$1:$J$2454,5,FALSE)</f>
        <v>12</v>
      </c>
      <c r="P7" s="232">
        <f t="shared" si="0"/>
        <v>2</v>
      </c>
      <c r="Q7" s="37">
        <f t="shared" si="1"/>
        <v>0.19999999999999996</v>
      </c>
    </row>
    <row r="8" spans="1:17" x14ac:dyDescent="0.25">
      <c r="A8" s="57"/>
      <c r="B8" s="53" t="s">
        <v>934</v>
      </c>
      <c r="C8" s="57">
        <v>28</v>
      </c>
      <c r="D8" s="57">
        <v>34</v>
      </c>
      <c r="E8" s="57">
        <v>36</v>
      </c>
      <c r="F8" s="57">
        <v>41</v>
      </c>
      <c r="G8" s="57">
        <v>51</v>
      </c>
      <c r="H8" s="57">
        <v>51</v>
      </c>
      <c r="I8" s="57">
        <v>46</v>
      </c>
      <c r="J8" s="57">
        <v>35</v>
      </c>
      <c r="K8" s="57">
        <v>28</v>
      </c>
      <c r="L8" s="57">
        <v>11</v>
      </c>
      <c r="M8" s="57">
        <v>12</v>
      </c>
      <c r="N8" s="210">
        <v>15</v>
      </c>
      <c r="O8" s="105">
        <f>VLOOKUP(B8,'[1]District Growth'!$B$1:$J$2454,5,FALSE)</f>
        <v>18</v>
      </c>
      <c r="P8" s="232">
        <f t="shared" si="0"/>
        <v>3</v>
      </c>
      <c r="Q8" s="37">
        <f t="shared" si="1"/>
        <v>0.19999999999999996</v>
      </c>
    </row>
    <row r="9" spans="1:17" x14ac:dyDescent="0.25">
      <c r="A9" s="57"/>
      <c r="B9" s="53" t="s">
        <v>919</v>
      </c>
      <c r="C9" s="57">
        <v>32</v>
      </c>
      <c r="D9" s="57">
        <v>35</v>
      </c>
      <c r="E9" s="57">
        <v>35</v>
      </c>
      <c r="F9" s="57">
        <v>26</v>
      </c>
      <c r="G9" s="57">
        <v>31</v>
      </c>
      <c r="H9" s="57">
        <v>27</v>
      </c>
      <c r="I9" s="57">
        <v>23</v>
      </c>
      <c r="J9" s="57">
        <v>27</v>
      </c>
      <c r="K9" s="57">
        <v>31</v>
      </c>
      <c r="L9" s="57">
        <v>29</v>
      </c>
      <c r="M9" s="57">
        <v>26</v>
      </c>
      <c r="N9" s="210">
        <v>21</v>
      </c>
      <c r="O9" s="105">
        <f>VLOOKUP(B9,'[1]District Growth'!$B$1:$J$2454,5,FALSE)</f>
        <v>25</v>
      </c>
      <c r="P9" s="232">
        <f t="shared" si="0"/>
        <v>4</v>
      </c>
      <c r="Q9" s="37">
        <f t="shared" si="1"/>
        <v>0.19047619047619047</v>
      </c>
    </row>
    <row r="10" spans="1:17" x14ac:dyDescent="0.25">
      <c r="A10" s="57"/>
      <c r="B10" s="53" t="s">
        <v>933</v>
      </c>
      <c r="C10" s="57">
        <v>7</v>
      </c>
      <c r="D10" s="57">
        <v>10</v>
      </c>
      <c r="E10" s="57">
        <v>12</v>
      </c>
      <c r="F10" s="57">
        <v>13</v>
      </c>
      <c r="G10" s="57">
        <v>11</v>
      </c>
      <c r="H10" s="57">
        <v>16</v>
      </c>
      <c r="I10" s="57">
        <v>12</v>
      </c>
      <c r="J10" s="57">
        <v>12</v>
      </c>
      <c r="K10" s="57">
        <v>14</v>
      </c>
      <c r="L10" s="57">
        <v>10</v>
      </c>
      <c r="M10" s="57">
        <v>13</v>
      </c>
      <c r="N10" s="210">
        <v>11</v>
      </c>
      <c r="O10" s="105">
        <f>VLOOKUP(B10,'[1]District Growth'!$B$1:$J$2454,5,FALSE)</f>
        <v>13</v>
      </c>
      <c r="P10" s="232">
        <f t="shared" si="0"/>
        <v>2</v>
      </c>
      <c r="Q10" s="37">
        <f t="shared" si="1"/>
        <v>0.18181818181818188</v>
      </c>
    </row>
    <row r="11" spans="1:17" x14ac:dyDescent="0.25">
      <c r="A11" s="57" t="s">
        <v>1293</v>
      </c>
      <c r="B11" s="53" t="s">
        <v>873</v>
      </c>
      <c r="C11" s="57">
        <v>29</v>
      </c>
      <c r="D11" s="57">
        <v>32</v>
      </c>
      <c r="E11" s="57">
        <v>26</v>
      </c>
      <c r="F11" s="57">
        <v>28</v>
      </c>
      <c r="G11" s="57">
        <v>12</v>
      </c>
      <c r="H11" s="57">
        <v>14</v>
      </c>
      <c r="I11" s="57">
        <v>15</v>
      </c>
      <c r="J11" s="57">
        <v>18</v>
      </c>
      <c r="K11" s="57">
        <v>19</v>
      </c>
      <c r="L11" s="57">
        <v>22</v>
      </c>
      <c r="M11" s="57">
        <v>23</v>
      </c>
      <c r="N11" s="210">
        <v>17</v>
      </c>
      <c r="O11" s="105">
        <f>VLOOKUP(B11,'[1]District Growth'!$B$1:$J$2454,5,FALSE)</f>
        <v>20</v>
      </c>
      <c r="P11" s="232">
        <f t="shared" si="0"/>
        <v>3</v>
      </c>
      <c r="Q11" s="37">
        <f t="shared" si="1"/>
        <v>0.17647058823529416</v>
      </c>
    </row>
    <row r="12" spans="1:17" x14ac:dyDescent="0.25">
      <c r="A12" s="57"/>
      <c r="B12" s="53" t="s">
        <v>870</v>
      </c>
      <c r="C12" s="57">
        <v>24</v>
      </c>
      <c r="D12" s="57">
        <v>30</v>
      </c>
      <c r="E12" s="57">
        <v>14</v>
      </c>
      <c r="F12" s="57">
        <v>15</v>
      </c>
      <c r="G12" s="57">
        <v>13</v>
      </c>
      <c r="H12" s="57">
        <v>14</v>
      </c>
      <c r="I12" s="57">
        <v>12</v>
      </c>
      <c r="J12" s="57">
        <v>15</v>
      </c>
      <c r="K12" s="57">
        <v>15</v>
      </c>
      <c r="L12" s="57">
        <v>19</v>
      </c>
      <c r="M12" s="57">
        <v>17</v>
      </c>
      <c r="N12" s="210">
        <v>18</v>
      </c>
      <c r="O12" s="105">
        <f>VLOOKUP(B12,'[1]District Growth'!$B$1:$J$2454,5,FALSE)</f>
        <v>21</v>
      </c>
      <c r="P12" s="232">
        <f t="shared" si="0"/>
        <v>3</v>
      </c>
      <c r="Q12" s="37">
        <f t="shared" si="1"/>
        <v>0.16666666666666674</v>
      </c>
    </row>
    <row r="13" spans="1:17" x14ac:dyDescent="0.25">
      <c r="A13" s="57"/>
      <c r="B13" s="53" t="s">
        <v>929</v>
      </c>
      <c r="C13" s="57">
        <v>187</v>
      </c>
      <c r="D13" s="57">
        <v>181</v>
      </c>
      <c r="E13" s="57">
        <v>180</v>
      </c>
      <c r="F13" s="57">
        <v>150</v>
      </c>
      <c r="G13" s="57">
        <v>112</v>
      </c>
      <c r="H13" s="57">
        <v>115</v>
      </c>
      <c r="I13" s="57">
        <v>119</v>
      </c>
      <c r="J13" s="57">
        <v>119</v>
      </c>
      <c r="K13" s="57">
        <v>116</v>
      </c>
      <c r="L13" s="57">
        <v>103</v>
      </c>
      <c r="M13" s="57">
        <v>92</v>
      </c>
      <c r="N13" s="210">
        <v>98</v>
      </c>
      <c r="O13" s="105">
        <f>VLOOKUP(B13,'[1]District Growth'!$B$1:$J$2454,5,FALSE)</f>
        <v>114</v>
      </c>
      <c r="P13" s="232">
        <f t="shared" si="0"/>
        <v>16</v>
      </c>
      <c r="Q13" s="37">
        <f t="shared" si="1"/>
        <v>0.16326530612244894</v>
      </c>
    </row>
    <row r="14" spans="1:17" x14ac:dyDescent="0.25">
      <c r="A14" s="57" t="s">
        <v>1293</v>
      </c>
      <c r="B14" s="53" t="s">
        <v>96</v>
      </c>
      <c r="C14" s="57">
        <v>30</v>
      </c>
      <c r="D14" s="57">
        <v>29</v>
      </c>
      <c r="E14" s="57">
        <v>29</v>
      </c>
      <c r="F14" s="57">
        <v>26</v>
      </c>
      <c r="G14" s="57">
        <v>23</v>
      </c>
      <c r="H14" s="57">
        <v>19</v>
      </c>
      <c r="I14" s="57">
        <v>19</v>
      </c>
      <c r="J14" s="57">
        <v>16</v>
      </c>
      <c r="K14" s="57">
        <v>15</v>
      </c>
      <c r="L14" s="57">
        <v>18</v>
      </c>
      <c r="M14" s="57">
        <v>20</v>
      </c>
      <c r="N14" s="210">
        <v>18</v>
      </c>
      <c r="O14" s="88">
        <v>20</v>
      </c>
      <c r="P14" s="232">
        <f t="shared" si="0"/>
        <v>2</v>
      </c>
      <c r="Q14" s="37">
        <f t="shared" si="1"/>
        <v>0.11111111111111116</v>
      </c>
    </row>
    <row r="15" spans="1:17" x14ac:dyDescent="0.25">
      <c r="A15" s="57"/>
      <c r="B15" s="53" t="s">
        <v>887</v>
      </c>
      <c r="C15" s="57">
        <v>36</v>
      </c>
      <c r="D15" s="57">
        <v>37</v>
      </c>
      <c r="E15" s="57">
        <v>29</v>
      </c>
      <c r="F15" s="57">
        <v>38</v>
      </c>
      <c r="G15" s="57">
        <v>39</v>
      </c>
      <c r="H15" s="57">
        <v>35</v>
      </c>
      <c r="I15" s="57">
        <v>32</v>
      </c>
      <c r="J15" s="57">
        <v>29</v>
      </c>
      <c r="K15" s="57">
        <v>28</v>
      </c>
      <c r="L15" s="57">
        <v>29</v>
      </c>
      <c r="M15" s="57">
        <v>33</v>
      </c>
      <c r="N15" s="210">
        <v>28</v>
      </c>
      <c r="O15" s="105">
        <f>VLOOKUP(B15,'[1]District Growth'!$B$1:$J$2454,5,FALSE)</f>
        <v>31</v>
      </c>
      <c r="P15" s="232">
        <f t="shared" si="0"/>
        <v>3</v>
      </c>
      <c r="Q15" s="37">
        <f t="shared" si="1"/>
        <v>0.10714285714285721</v>
      </c>
    </row>
    <row r="16" spans="1:17" x14ac:dyDescent="0.25">
      <c r="A16" s="57"/>
      <c r="B16" s="53" t="s">
        <v>868</v>
      </c>
      <c r="C16" s="57">
        <v>11</v>
      </c>
      <c r="D16" s="57">
        <v>11</v>
      </c>
      <c r="E16" s="57">
        <v>10</v>
      </c>
      <c r="F16" s="57">
        <v>11</v>
      </c>
      <c r="G16" s="57">
        <v>11</v>
      </c>
      <c r="H16" s="57">
        <v>10</v>
      </c>
      <c r="I16" s="57">
        <v>14</v>
      </c>
      <c r="J16" s="57">
        <v>12</v>
      </c>
      <c r="K16" s="57">
        <v>13</v>
      </c>
      <c r="L16" s="57">
        <v>17</v>
      </c>
      <c r="M16" s="57">
        <v>14</v>
      </c>
      <c r="N16" s="210">
        <v>11</v>
      </c>
      <c r="O16" s="105">
        <f>VLOOKUP(B16,'[1]District Growth'!$B$1:$J$2454,5,FALSE)</f>
        <v>12</v>
      </c>
      <c r="P16" s="232">
        <f t="shared" si="0"/>
        <v>1</v>
      </c>
      <c r="Q16" s="37">
        <f t="shared" si="1"/>
        <v>9.0909090909090828E-2</v>
      </c>
    </row>
    <row r="17" spans="1:17" x14ac:dyDescent="0.25">
      <c r="A17" s="57"/>
      <c r="B17" s="53" t="s">
        <v>901</v>
      </c>
      <c r="C17" s="57">
        <v>108</v>
      </c>
      <c r="D17" s="57">
        <v>112</v>
      </c>
      <c r="E17" s="57">
        <v>106</v>
      </c>
      <c r="F17" s="57">
        <v>114</v>
      </c>
      <c r="G17" s="57">
        <v>115</v>
      </c>
      <c r="H17" s="57">
        <v>113</v>
      </c>
      <c r="I17" s="57">
        <v>107</v>
      </c>
      <c r="J17" s="57">
        <v>101</v>
      </c>
      <c r="K17" s="57">
        <v>118</v>
      </c>
      <c r="L17" s="57">
        <v>118</v>
      </c>
      <c r="M17" s="57">
        <v>108</v>
      </c>
      <c r="N17" s="210">
        <v>116</v>
      </c>
      <c r="O17" s="105">
        <f>VLOOKUP(B17,'[1]District Growth'!$B$1:$J$2454,5,FALSE)</f>
        <v>126</v>
      </c>
      <c r="P17" s="232">
        <f t="shared" si="0"/>
        <v>10</v>
      </c>
      <c r="Q17" s="37">
        <f t="shared" si="1"/>
        <v>8.6206896551724199E-2</v>
      </c>
    </row>
    <row r="18" spans="1:17" x14ac:dyDescent="0.25">
      <c r="A18" s="57"/>
      <c r="B18" s="53" t="s">
        <v>882</v>
      </c>
      <c r="C18" s="57">
        <v>307</v>
      </c>
      <c r="D18" s="57">
        <v>301</v>
      </c>
      <c r="E18" s="57">
        <v>311</v>
      </c>
      <c r="F18" s="57">
        <v>240</v>
      </c>
      <c r="G18" s="57">
        <v>248</v>
      </c>
      <c r="H18" s="57">
        <v>233</v>
      </c>
      <c r="I18" s="57">
        <v>217</v>
      </c>
      <c r="J18" s="57">
        <v>197</v>
      </c>
      <c r="K18" s="57">
        <v>189</v>
      </c>
      <c r="L18" s="57">
        <v>204</v>
      </c>
      <c r="M18" s="57">
        <v>205</v>
      </c>
      <c r="N18" s="210">
        <v>199</v>
      </c>
      <c r="O18" s="105">
        <f>VLOOKUP(B18,'[1]District Growth'!$B$1:$J$2454,5,FALSE)</f>
        <v>215</v>
      </c>
      <c r="P18" s="232">
        <f t="shared" si="0"/>
        <v>16</v>
      </c>
      <c r="Q18" s="37">
        <f t="shared" si="1"/>
        <v>8.040201005025116E-2</v>
      </c>
    </row>
    <row r="19" spans="1:17" x14ac:dyDescent="0.25">
      <c r="A19" s="57" t="s">
        <v>1293</v>
      </c>
      <c r="B19" s="53" t="s">
        <v>913</v>
      </c>
      <c r="C19" s="57">
        <v>342</v>
      </c>
      <c r="D19" s="57">
        <v>330</v>
      </c>
      <c r="E19" s="57">
        <v>324</v>
      </c>
      <c r="F19" s="57">
        <v>329</v>
      </c>
      <c r="G19" s="57">
        <v>318</v>
      </c>
      <c r="H19" s="57">
        <v>299</v>
      </c>
      <c r="I19" s="57">
        <v>294</v>
      </c>
      <c r="J19" s="57">
        <v>287</v>
      </c>
      <c r="K19" s="57">
        <v>259</v>
      </c>
      <c r="L19" s="57">
        <v>252</v>
      </c>
      <c r="M19" s="57">
        <v>235</v>
      </c>
      <c r="N19" s="210">
        <v>236</v>
      </c>
      <c r="O19" s="105">
        <f>VLOOKUP(B19,'[1]District Growth'!$B$1:$J$2454,5,FALSE)</f>
        <v>253</v>
      </c>
      <c r="P19" s="232">
        <f t="shared" si="0"/>
        <v>17</v>
      </c>
      <c r="Q19" s="37">
        <f t="shared" si="1"/>
        <v>7.2033898305084776E-2</v>
      </c>
    </row>
    <row r="20" spans="1:17" x14ac:dyDescent="0.25">
      <c r="A20" s="57"/>
      <c r="B20" s="53" t="s">
        <v>883</v>
      </c>
      <c r="C20" s="57">
        <v>42</v>
      </c>
      <c r="D20" s="57">
        <v>44</v>
      </c>
      <c r="E20" s="57">
        <v>40</v>
      </c>
      <c r="F20" s="57">
        <v>35</v>
      </c>
      <c r="G20" s="57">
        <v>31</v>
      </c>
      <c r="H20" s="57">
        <v>29</v>
      </c>
      <c r="I20" s="57">
        <v>25</v>
      </c>
      <c r="J20" s="57">
        <v>30</v>
      </c>
      <c r="K20" s="57">
        <v>28</v>
      </c>
      <c r="L20" s="57">
        <v>30</v>
      </c>
      <c r="M20" s="57">
        <v>27</v>
      </c>
      <c r="N20" s="210">
        <v>32</v>
      </c>
      <c r="O20" s="105">
        <f>VLOOKUP(B20,'[1]District Growth'!$B$1:$J$2454,5,FALSE)</f>
        <v>34</v>
      </c>
      <c r="P20" s="232">
        <f t="shared" si="0"/>
        <v>2</v>
      </c>
      <c r="Q20" s="37">
        <f t="shared" si="1"/>
        <v>6.25E-2</v>
      </c>
    </row>
    <row r="21" spans="1:17" x14ac:dyDescent="0.25">
      <c r="A21" s="57" t="s">
        <v>1293</v>
      </c>
      <c r="B21" s="53" t="s">
        <v>917</v>
      </c>
      <c r="C21" s="57">
        <v>24</v>
      </c>
      <c r="D21" s="57">
        <v>24</v>
      </c>
      <c r="E21" s="57">
        <v>24</v>
      </c>
      <c r="F21" s="57">
        <v>18</v>
      </c>
      <c r="G21" s="57">
        <v>19</v>
      </c>
      <c r="H21" s="57">
        <v>19</v>
      </c>
      <c r="I21" s="57">
        <v>20</v>
      </c>
      <c r="J21" s="57">
        <v>22</v>
      </c>
      <c r="K21" s="57">
        <v>21</v>
      </c>
      <c r="L21" s="57">
        <v>20</v>
      </c>
      <c r="M21" s="57">
        <v>21</v>
      </c>
      <c r="N21" s="210">
        <v>16</v>
      </c>
      <c r="O21" s="105">
        <f>VLOOKUP(B21,'[1]District Growth'!$B$1:$J$2454,5,FALSE)</f>
        <v>17</v>
      </c>
      <c r="P21" s="232">
        <f t="shared" si="0"/>
        <v>1</v>
      </c>
      <c r="Q21" s="37">
        <f t="shared" si="1"/>
        <v>6.25E-2</v>
      </c>
    </row>
    <row r="22" spans="1:17" x14ac:dyDescent="0.25">
      <c r="A22" s="57"/>
      <c r="B22" s="53" t="s">
        <v>891</v>
      </c>
      <c r="C22" s="57">
        <v>15</v>
      </c>
      <c r="D22" s="57">
        <v>12</v>
      </c>
      <c r="E22" s="57">
        <v>8</v>
      </c>
      <c r="F22" s="57">
        <v>34</v>
      </c>
      <c r="G22" s="57">
        <v>49</v>
      </c>
      <c r="H22" s="57">
        <v>53</v>
      </c>
      <c r="I22" s="57">
        <v>47</v>
      </c>
      <c r="J22" s="57">
        <v>47</v>
      </c>
      <c r="K22" s="57">
        <v>46</v>
      </c>
      <c r="L22" s="57">
        <v>47</v>
      </c>
      <c r="M22" s="57">
        <v>49</v>
      </c>
      <c r="N22" s="210">
        <v>33</v>
      </c>
      <c r="O22" s="105">
        <f>VLOOKUP(B22,'[1]District Growth'!$B$1:$J$2454,5,FALSE)</f>
        <v>35</v>
      </c>
      <c r="P22" s="232">
        <f t="shared" si="0"/>
        <v>2</v>
      </c>
      <c r="Q22" s="37">
        <f t="shared" si="1"/>
        <v>6.0606060606060552E-2</v>
      </c>
    </row>
    <row r="23" spans="1:17" x14ac:dyDescent="0.25">
      <c r="A23" s="57" t="s">
        <v>1293</v>
      </c>
      <c r="B23" s="53" t="s">
        <v>890</v>
      </c>
      <c r="C23" s="57">
        <v>27</v>
      </c>
      <c r="D23" s="57">
        <v>28</v>
      </c>
      <c r="E23" s="57">
        <v>26</v>
      </c>
      <c r="F23" s="57">
        <v>40</v>
      </c>
      <c r="G23" s="57">
        <v>44</v>
      </c>
      <c r="H23" s="57">
        <v>42</v>
      </c>
      <c r="I23" s="57">
        <v>36</v>
      </c>
      <c r="J23" s="57">
        <v>39</v>
      </c>
      <c r="K23" s="57">
        <v>46</v>
      </c>
      <c r="L23" s="57">
        <v>47</v>
      </c>
      <c r="M23" s="57">
        <v>53</v>
      </c>
      <c r="N23" s="210">
        <v>52</v>
      </c>
      <c r="O23" s="105">
        <f>VLOOKUP(B23,'[1]District Growth'!$B$1:$J$2454,5,FALSE)</f>
        <v>55</v>
      </c>
      <c r="P23" s="232">
        <f t="shared" si="0"/>
        <v>3</v>
      </c>
      <c r="Q23" s="37">
        <f t="shared" si="1"/>
        <v>5.7692307692307709E-2</v>
      </c>
    </row>
    <row r="24" spans="1:17" x14ac:dyDescent="0.25">
      <c r="A24" s="57" t="s">
        <v>1293</v>
      </c>
      <c r="B24" s="53" t="s">
        <v>892</v>
      </c>
      <c r="C24" s="57">
        <v>30</v>
      </c>
      <c r="D24" s="57">
        <v>38</v>
      </c>
      <c r="E24" s="57">
        <v>21</v>
      </c>
      <c r="F24" s="57">
        <v>19</v>
      </c>
      <c r="G24" s="57">
        <v>25</v>
      </c>
      <c r="H24" s="57">
        <v>25</v>
      </c>
      <c r="I24" s="57">
        <v>24</v>
      </c>
      <c r="J24" s="57">
        <v>25</v>
      </c>
      <c r="K24" s="57">
        <v>21</v>
      </c>
      <c r="L24" s="57">
        <v>21</v>
      </c>
      <c r="M24" s="57">
        <v>21</v>
      </c>
      <c r="N24" s="210">
        <v>20</v>
      </c>
      <c r="O24" s="105">
        <f>VLOOKUP(B24,'[1]District Growth'!$B$1:$J$2454,5,FALSE)</f>
        <v>21</v>
      </c>
      <c r="P24" s="232">
        <f t="shared" si="0"/>
        <v>1</v>
      </c>
      <c r="Q24" s="37">
        <f t="shared" si="1"/>
        <v>5.0000000000000044E-2</v>
      </c>
    </row>
    <row r="25" spans="1:17" x14ac:dyDescent="0.25">
      <c r="A25" s="57"/>
      <c r="B25" s="53" t="s">
        <v>920</v>
      </c>
      <c r="C25" s="57">
        <v>31</v>
      </c>
      <c r="D25" s="57">
        <v>28</v>
      </c>
      <c r="E25" s="57">
        <v>32</v>
      </c>
      <c r="F25" s="57">
        <v>30</v>
      </c>
      <c r="G25" s="57">
        <v>31</v>
      </c>
      <c r="H25" s="57">
        <v>31</v>
      </c>
      <c r="I25" s="57">
        <v>34</v>
      </c>
      <c r="J25" s="57">
        <v>34</v>
      </c>
      <c r="K25" s="57">
        <v>26</v>
      </c>
      <c r="L25" s="57">
        <v>24</v>
      </c>
      <c r="M25" s="57">
        <v>25</v>
      </c>
      <c r="N25" s="210">
        <v>25</v>
      </c>
      <c r="O25" s="105">
        <f>VLOOKUP(B25,'[1]District Growth'!$B$1:$J$2454,5,FALSE)</f>
        <v>26</v>
      </c>
      <c r="P25" s="232">
        <f t="shared" si="0"/>
        <v>1</v>
      </c>
      <c r="Q25" s="37">
        <f t="shared" si="1"/>
        <v>4.0000000000000036E-2</v>
      </c>
    </row>
    <row r="26" spans="1:17" x14ac:dyDescent="0.25">
      <c r="A26" s="57"/>
      <c r="B26" s="53" t="s">
        <v>1291</v>
      </c>
      <c r="C26" s="57">
        <v>37</v>
      </c>
      <c r="D26" s="57">
        <v>42</v>
      </c>
      <c r="E26" s="57">
        <v>38</v>
      </c>
      <c r="F26" s="57">
        <v>36</v>
      </c>
      <c r="G26" s="57">
        <v>39</v>
      </c>
      <c r="H26" s="57">
        <v>37</v>
      </c>
      <c r="I26" s="57">
        <v>34</v>
      </c>
      <c r="J26" s="57">
        <v>34</v>
      </c>
      <c r="K26" s="57">
        <v>34</v>
      </c>
      <c r="L26" s="57">
        <v>33</v>
      </c>
      <c r="M26" s="57">
        <v>26</v>
      </c>
      <c r="N26" s="210">
        <v>27</v>
      </c>
      <c r="O26" s="105">
        <f>VLOOKUP(B26,'[1]District Growth'!$B$1:$J$2454,5,FALSE)</f>
        <v>28</v>
      </c>
      <c r="P26" s="232">
        <f t="shared" si="0"/>
        <v>1</v>
      </c>
      <c r="Q26" s="37">
        <f t="shared" si="1"/>
        <v>3.7037037037036979E-2</v>
      </c>
    </row>
    <row r="27" spans="1:17" x14ac:dyDescent="0.25">
      <c r="A27" s="57"/>
      <c r="B27" s="53" t="s">
        <v>916</v>
      </c>
      <c r="C27" s="57">
        <v>79</v>
      </c>
      <c r="D27" s="57">
        <v>75</v>
      </c>
      <c r="E27" s="57">
        <v>73</v>
      </c>
      <c r="F27" s="57">
        <v>79</v>
      </c>
      <c r="G27" s="57">
        <v>75</v>
      </c>
      <c r="H27" s="57">
        <v>64</v>
      </c>
      <c r="I27" s="57">
        <v>65</v>
      </c>
      <c r="J27" s="57">
        <v>66</v>
      </c>
      <c r="K27" s="57">
        <v>64</v>
      </c>
      <c r="L27" s="57">
        <v>61</v>
      </c>
      <c r="M27" s="57">
        <v>55</v>
      </c>
      <c r="N27" s="210">
        <v>60</v>
      </c>
      <c r="O27" s="105">
        <f>VLOOKUP(B27,'[1]District Growth'!$B$1:$J$2454,5,FALSE)</f>
        <v>62</v>
      </c>
      <c r="P27" s="232">
        <f t="shared" si="0"/>
        <v>2</v>
      </c>
      <c r="Q27" s="37">
        <f t="shared" si="1"/>
        <v>3.3333333333333437E-2</v>
      </c>
    </row>
    <row r="28" spans="1:17" x14ac:dyDescent="0.25">
      <c r="A28" s="57"/>
      <c r="B28" s="53" t="s">
        <v>922</v>
      </c>
      <c r="C28" s="57">
        <v>32</v>
      </c>
      <c r="D28" s="57">
        <v>34</v>
      </c>
      <c r="E28" s="57">
        <v>33</v>
      </c>
      <c r="F28" s="57">
        <v>28</v>
      </c>
      <c r="G28" s="57">
        <v>31</v>
      </c>
      <c r="H28" s="57">
        <v>32</v>
      </c>
      <c r="I28" s="57">
        <v>28</v>
      </c>
      <c r="J28" s="57">
        <v>37</v>
      </c>
      <c r="K28" s="57">
        <v>37</v>
      </c>
      <c r="L28" s="57">
        <v>34</v>
      </c>
      <c r="M28" s="57">
        <v>34</v>
      </c>
      <c r="N28" s="210">
        <v>35</v>
      </c>
      <c r="O28" s="105">
        <f>VLOOKUP(B28,'[1]District Growth'!$B$1:$J$2454,5,FALSE)</f>
        <v>36</v>
      </c>
      <c r="P28" s="232">
        <f t="shared" si="0"/>
        <v>1</v>
      </c>
      <c r="Q28" s="37">
        <f t="shared" si="1"/>
        <v>2.857142857142847E-2</v>
      </c>
    </row>
    <row r="29" spans="1:17" x14ac:dyDescent="0.25">
      <c r="A29" s="57" t="s">
        <v>1293</v>
      </c>
      <c r="B29" s="53" t="s">
        <v>874</v>
      </c>
      <c r="C29" s="57">
        <v>69</v>
      </c>
      <c r="D29" s="57">
        <v>66</v>
      </c>
      <c r="E29" s="57">
        <v>69</v>
      </c>
      <c r="F29" s="57">
        <v>74</v>
      </c>
      <c r="G29" s="57">
        <v>70</v>
      </c>
      <c r="H29" s="57">
        <v>63</v>
      </c>
      <c r="I29" s="57">
        <v>63</v>
      </c>
      <c r="J29" s="57">
        <v>63</v>
      </c>
      <c r="K29" s="57">
        <v>65</v>
      </c>
      <c r="L29" s="57">
        <v>75</v>
      </c>
      <c r="M29" s="57">
        <v>72</v>
      </c>
      <c r="N29" s="210">
        <v>77</v>
      </c>
      <c r="O29" s="105">
        <f>VLOOKUP(B29,'[1]District Growth'!$B$1:$J$2454,5,FALSE)</f>
        <v>79</v>
      </c>
      <c r="P29" s="232">
        <f t="shared" si="0"/>
        <v>2</v>
      </c>
      <c r="Q29" s="37">
        <f t="shared" si="1"/>
        <v>2.5974025974025983E-2</v>
      </c>
    </row>
    <row r="30" spans="1:17" x14ac:dyDescent="0.25">
      <c r="A30" s="57"/>
      <c r="B30" s="53" t="s">
        <v>885</v>
      </c>
      <c r="C30" s="57">
        <v>97</v>
      </c>
      <c r="D30" s="57">
        <v>97</v>
      </c>
      <c r="E30" s="57">
        <v>88</v>
      </c>
      <c r="F30" s="57">
        <v>86</v>
      </c>
      <c r="G30" s="57">
        <v>79</v>
      </c>
      <c r="H30" s="57">
        <v>79</v>
      </c>
      <c r="I30" s="57">
        <v>82</v>
      </c>
      <c r="J30" s="57">
        <v>84</v>
      </c>
      <c r="K30" s="57">
        <v>84</v>
      </c>
      <c r="L30" s="57">
        <v>89</v>
      </c>
      <c r="M30" s="57">
        <v>87</v>
      </c>
      <c r="N30" s="210">
        <v>84</v>
      </c>
      <c r="O30" s="105">
        <f>VLOOKUP(B30,'[1]District Growth'!$B$1:$J$2454,5,FALSE)</f>
        <v>86</v>
      </c>
      <c r="P30" s="232">
        <f t="shared" si="0"/>
        <v>2</v>
      </c>
      <c r="Q30" s="37">
        <f t="shared" si="1"/>
        <v>2.3809523809523725E-2</v>
      </c>
    </row>
    <row r="31" spans="1:17" x14ac:dyDescent="0.25">
      <c r="A31" s="57"/>
      <c r="B31" s="53" t="s">
        <v>875</v>
      </c>
      <c r="C31" s="57">
        <v>43</v>
      </c>
      <c r="D31" s="57">
        <v>42</v>
      </c>
      <c r="E31" s="57">
        <v>38</v>
      </c>
      <c r="F31" s="57">
        <v>44</v>
      </c>
      <c r="G31" s="57">
        <v>45</v>
      </c>
      <c r="H31" s="57">
        <v>48</v>
      </c>
      <c r="I31" s="57">
        <v>50</v>
      </c>
      <c r="J31" s="57">
        <v>54</v>
      </c>
      <c r="K31" s="57">
        <v>59</v>
      </c>
      <c r="L31" s="57">
        <v>68</v>
      </c>
      <c r="M31" s="57">
        <v>59</v>
      </c>
      <c r="N31" s="210">
        <v>60</v>
      </c>
      <c r="O31" s="105">
        <f>VLOOKUP(B31,'[1]District Growth'!$B$1:$J$2454,5,FALSE)</f>
        <v>61</v>
      </c>
      <c r="P31" s="232">
        <f t="shared" si="0"/>
        <v>1</v>
      </c>
      <c r="Q31" s="37">
        <f t="shared" si="1"/>
        <v>1.6666666666666607E-2</v>
      </c>
    </row>
    <row r="32" spans="1:17" x14ac:dyDescent="0.25">
      <c r="A32" s="57"/>
      <c r="B32" s="53" t="s">
        <v>871</v>
      </c>
      <c r="C32" s="57"/>
      <c r="D32" s="57"/>
      <c r="E32" s="57"/>
      <c r="F32" s="57"/>
      <c r="G32" s="57">
        <v>43</v>
      </c>
      <c r="H32" s="57">
        <v>44</v>
      </c>
      <c r="I32" s="57">
        <v>51</v>
      </c>
      <c r="J32" s="57">
        <v>52</v>
      </c>
      <c r="K32" s="57">
        <v>58</v>
      </c>
      <c r="L32" s="57">
        <v>72</v>
      </c>
      <c r="M32" s="57">
        <v>77</v>
      </c>
      <c r="N32" s="210">
        <v>79</v>
      </c>
      <c r="O32" s="105">
        <f>VLOOKUP(B32,'[1]District Growth'!$B$1:$J$2454,5,FALSE)</f>
        <v>80</v>
      </c>
      <c r="P32" s="232">
        <f t="shared" si="0"/>
        <v>1</v>
      </c>
      <c r="Q32" s="37">
        <f t="shared" si="1"/>
        <v>1.2658227848101333E-2</v>
      </c>
    </row>
    <row r="33" spans="1:17" x14ac:dyDescent="0.25">
      <c r="A33" s="57"/>
      <c r="B33" s="48" t="s">
        <v>904</v>
      </c>
      <c r="C33" s="57">
        <v>25</v>
      </c>
      <c r="D33" s="57">
        <v>27</v>
      </c>
      <c r="E33" s="57">
        <v>33</v>
      </c>
      <c r="F33" s="57">
        <v>32</v>
      </c>
      <c r="G33" s="57">
        <v>36</v>
      </c>
      <c r="H33" s="57">
        <v>36</v>
      </c>
      <c r="I33" s="57">
        <v>33</v>
      </c>
      <c r="J33" s="57">
        <v>25</v>
      </c>
      <c r="K33" s="57">
        <v>24</v>
      </c>
      <c r="L33" s="57">
        <v>24</v>
      </c>
      <c r="M33" s="57">
        <v>29</v>
      </c>
      <c r="N33" s="210">
        <v>30</v>
      </c>
      <c r="O33" s="105">
        <f>VLOOKUP(B33,'[1]District Growth'!$B$1:$J$2454,5,FALSE)</f>
        <v>30</v>
      </c>
      <c r="P33" s="232">
        <f t="shared" si="0"/>
        <v>0</v>
      </c>
      <c r="Q33" s="37">
        <f t="shared" si="1"/>
        <v>0</v>
      </c>
    </row>
    <row r="34" spans="1:17" x14ac:dyDescent="0.25">
      <c r="A34" s="57"/>
      <c r="B34" s="48" t="s">
        <v>931</v>
      </c>
      <c r="C34" s="57">
        <v>18</v>
      </c>
      <c r="D34" s="57">
        <v>21</v>
      </c>
      <c r="E34" s="57">
        <v>16</v>
      </c>
      <c r="F34" s="57">
        <v>14</v>
      </c>
      <c r="G34" s="57">
        <v>15</v>
      </c>
      <c r="H34" s="57">
        <v>22</v>
      </c>
      <c r="I34" s="57">
        <v>24</v>
      </c>
      <c r="J34" s="57">
        <v>26</v>
      </c>
      <c r="K34" s="57">
        <v>26</v>
      </c>
      <c r="L34" s="57">
        <v>21</v>
      </c>
      <c r="M34" s="57">
        <v>19</v>
      </c>
      <c r="N34" s="210">
        <v>19</v>
      </c>
      <c r="O34" s="105">
        <f>VLOOKUP(B34,'[1]District Growth'!$B$1:$J$2454,5,FALSE)</f>
        <v>19</v>
      </c>
      <c r="P34" s="232">
        <f t="shared" si="0"/>
        <v>0</v>
      </c>
      <c r="Q34" s="37">
        <f t="shared" si="1"/>
        <v>0</v>
      </c>
    </row>
    <row r="35" spans="1:17" x14ac:dyDescent="0.25">
      <c r="A35" s="57"/>
      <c r="B35" s="48" t="s">
        <v>884</v>
      </c>
      <c r="C35" s="57"/>
      <c r="D35" s="57"/>
      <c r="E35" s="57">
        <v>37</v>
      </c>
      <c r="F35" s="57">
        <v>36</v>
      </c>
      <c r="G35" s="57">
        <v>32</v>
      </c>
      <c r="H35" s="57">
        <v>27</v>
      </c>
      <c r="I35" s="57">
        <v>24</v>
      </c>
      <c r="J35" s="57">
        <v>25</v>
      </c>
      <c r="K35" s="57">
        <v>32</v>
      </c>
      <c r="L35" s="57">
        <v>34</v>
      </c>
      <c r="M35" s="57">
        <v>32</v>
      </c>
      <c r="N35" s="210">
        <v>33</v>
      </c>
      <c r="O35" s="105">
        <f>VLOOKUP(B35,'[1]District Growth'!$B$1:$J$2454,5,FALSE)</f>
        <v>33</v>
      </c>
      <c r="P35" s="232">
        <f t="shared" ref="P35:P63" si="2">O35-N35</f>
        <v>0</v>
      </c>
      <c r="Q35" s="37">
        <f t="shared" ref="Q35:Q63" si="3">(O35/N35)-1</f>
        <v>0</v>
      </c>
    </row>
    <row r="36" spans="1:17" x14ac:dyDescent="0.25">
      <c r="A36" s="57"/>
      <c r="B36" s="48" t="s">
        <v>893</v>
      </c>
      <c r="C36" s="57">
        <v>13</v>
      </c>
      <c r="D36" s="57">
        <v>18</v>
      </c>
      <c r="E36" s="57">
        <v>15</v>
      </c>
      <c r="F36" s="57">
        <v>12</v>
      </c>
      <c r="G36" s="57">
        <v>11</v>
      </c>
      <c r="H36" s="57">
        <v>11</v>
      </c>
      <c r="I36" s="57">
        <v>10</v>
      </c>
      <c r="J36" s="57">
        <v>9</v>
      </c>
      <c r="K36" s="57">
        <v>28</v>
      </c>
      <c r="L36" s="57">
        <v>24</v>
      </c>
      <c r="M36" s="57">
        <v>19</v>
      </c>
      <c r="N36" s="210">
        <v>18</v>
      </c>
      <c r="O36" s="105">
        <f>VLOOKUP(B36,'[1]District Growth'!$B$1:$J$2454,5,FALSE)</f>
        <v>18</v>
      </c>
      <c r="P36" s="232">
        <f t="shared" si="2"/>
        <v>0</v>
      </c>
      <c r="Q36" s="37">
        <f t="shared" si="3"/>
        <v>0</v>
      </c>
    </row>
    <row r="37" spans="1:17" x14ac:dyDescent="0.25">
      <c r="A37" s="57"/>
      <c r="B37" s="48" t="s">
        <v>926</v>
      </c>
      <c r="C37" s="57">
        <v>32</v>
      </c>
      <c r="D37" s="57">
        <v>37</v>
      </c>
      <c r="E37" s="57">
        <v>34</v>
      </c>
      <c r="F37" s="57">
        <v>35</v>
      </c>
      <c r="G37" s="57">
        <v>35</v>
      </c>
      <c r="H37" s="57">
        <v>32</v>
      </c>
      <c r="I37" s="57">
        <v>30</v>
      </c>
      <c r="J37" s="57">
        <v>26</v>
      </c>
      <c r="K37" s="57">
        <v>29</v>
      </c>
      <c r="L37" s="57">
        <v>26</v>
      </c>
      <c r="M37" s="57">
        <v>27</v>
      </c>
      <c r="N37" s="210">
        <v>30</v>
      </c>
      <c r="O37" s="105">
        <f>VLOOKUP(B37,'[1]District Growth'!$B$1:$J$2454,5,FALSE)</f>
        <v>30</v>
      </c>
      <c r="P37" s="232">
        <f t="shared" si="2"/>
        <v>0</v>
      </c>
      <c r="Q37" s="37">
        <f t="shared" si="3"/>
        <v>0</v>
      </c>
    </row>
    <row r="38" spans="1:17" x14ac:dyDescent="0.25">
      <c r="A38" s="57"/>
      <c r="B38" s="48" t="s">
        <v>900</v>
      </c>
      <c r="C38" s="57">
        <v>20</v>
      </c>
      <c r="D38" s="57">
        <v>20</v>
      </c>
      <c r="E38" s="57">
        <v>21</v>
      </c>
      <c r="F38" s="57">
        <v>22</v>
      </c>
      <c r="G38" s="57">
        <v>27</v>
      </c>
      <c r="H38" s="57">
        <v>21</v>
      </c>
      <c r="I38" s="57">
        <v>16</v>
      </c>
      <c r="J38" s="57">
        <v>16</v>
      </c>
      <c r="K38" s="57">
        <v>20</v>
      </c>
      <c r="L38" s="57">
        <v>20</v>
      </c>
      <c r="M38" s="57">
        <v>15</v>
      </c>
      <c r="N38" s="210">
        <v>15</v>
      </c>
      <c r="O38" s="105">
        <f>VLOOKUP(B38,'[1]District Growth'!$B$1:$J$2454,5,FALSE)</f>
        <v>15</v>
      </c>
      <c r="P38" s="232">
        <f t="shared" si="2"/>
        <v>0</v>
      </c>
      <c r="Q38" s="37">
        <f t="shared" si="3"/>
        <v>0</v>
      </c>
    </row>
    <row r="39" spans="1:17" x14ac:dyDescent="0.25">
      <c r="A39" s="57"/>
      <c r="B39" s="48" t="s">
        <v>915</v>
      </c>
      <c r="C39" s="57">
        <v>33</v>
      </c>
      <c r="D39" s="57">
        <v>30</v>
      </c>
      <c r="E39" s="57">
        <v>33</v>
      </c>
      <c r="F39" s="57">
        <v>27</v>
      </c>
      <c r="G39" s="57">
        <v>30</v>
      </c>
      <c r="H39" s="57">
        <v>30</v>
      </c>
      <c r="I39" s="57">
        <v>28</v>
      </c>
      <c r="J39" s="57">
        <v>27</v>
      </c>
      <c r="K39" s="57">
        <v>31</v>
      </c>
      <c r="L39" s="57">
        <v>30</v>
      </c>
      <c r="M39" s="57">
        <v>26</v>
      </c>
      <c r="N39" s="210">
        <v>24</v>
      </c>
      <c r="O39" s="105">
        <f>VLOOKUP(B39,'[1]District Growth'!$B$1:$J$2454,5,FALSE)</f>
        <v>24</v>
      </c>
      <c r="P39" s="232">
        <f t="shared" si="2"/>
        <v>0</v>
      </c>
      <c r="Q39" s="37">
        <f t="shared" si="3"/>
        <v>0</v>
      </c>
    </row>
    <row r="40" spans="1:17" x14ac:dyDescent="0.25">
      <c r="A40" s="57"/>
      <c r="B40" s="48" t="s">
        <v>877</v>
      </c>
      <c r="C40" s="57">
        <v>12</v>
      </c>
      <c r="D40" s="57">
        <v>11</v>
      </c>
      <c r="E40" s="57">
        <v>11</v>
      </c>
      <c r="F40" s="57">
        <v>11</v>
      </c>
      <c r="G40" s="57">
        <v>9</v>
      </c>
      <c r="H40" s="57">
        <v>11</v>
      </c>
      <c r="I40" s="57">
        <v>11</v>
      </c>
      <c r="J40" s="57">
        <v>11</v>
      </c>
      <c r="K40" s="57">
        <v>8</v>
      </c>
      <c r="L40" s="57">
        <v>9</v>
      </c>
      <c r="M40" s="57">
        <v>10</v>
      </c>
      <c r="N40" s="210">
        <v>10</v>
      </c>
      <c r="O40" s="105">
        <f>VLOOKUP(B40,'[1]District Growth'!$B$1:$J$2454,5,FALSE)</f>
        <v>10</v>
      </c>
      <c r="P40" s="232">
        <f t="shared" si="2"/>
        <v>0</v>
      </c>
      <c r="Q40" s="37">
        <f t="shared" si="3"/>
        <v>0</v>
      </c>
    </row>
    <row r="41" spans="1:17" x14ac:dyDescent="0.25">
      <c r="A41" s="57"/>
      <c r="B41" s="48" t="s">
        <v>881</v>
      </c>
      <c r="C41" s="57">
        <v>23</v>
      </c>
      <c r="D41" s="57">
        <v>24</v>
      </c>
      <c r="E41" s="57">
        <v>20</v>
      </c>
      <c r="F41" s="57">
        <v>18</v>
      </c>
      <c r="G41" s="57">
        <v>24</v>
      </c>
      <c r="H41" s="57">
        <v>24</v>
      </c>
      <c r="I41" s="57">
        <v>22</v>
      </c>
      <c r="J41" s="57">
        <v>23</v>
      </c>
      <c r="K41" s="57">
        <v>23</v>
      </c>
      <c r="L41" s="57">
        <v>25</v>
      </c>
      <c r="M41" s="57">
        <v>27</v>
      </c>
      <c r="N41" s="210">
        <v>29</v>
      </c>
      <c r="O41" s="105">
        <f>VLOOKUP(B41,'[1]District Growth'!$B$1:$J$2454,5,FALSE)</f>
        <v>29</v>
      </c>
      <c r="P41" s="232">
        <f t="shared" si="2"/>
        <v>0</v>
      </c>
      <c r="Q41" s="37">
        <f t="shared" si="3"/>
        <v>0</v>
      </c>
    </row>
    <row r="42" spans="1:17" x14ac:dyDescent="0.25">
      <c r="A42" s="57"/>
      <c r="B42" s="48" t="s">
        <v>908</v>
      </c>
      <c r="C42" s="57">
        <v>14</v>
      </c>
      <c r="D42" s="57">
        <v>13</v>
      </c>
      <c r="E42" s="57">
        <v>10</v>
      </c>
      <c r="F42" s="57">
        <v>10</v>
      </c>
      <c r="G42" s="57">
        <v>9</v>
      </c>
      <c r="H42" s="57">
        <v>7</v>
      </c>
      <c r="I42" s="57">
        <v>8</v>
      </c>
      <c r="J42" s="57">
        <v>8</v>
      </c>
      <c r="K42" s="57">
        <v>9</v>
      </c>
      <c r="L42" s="57">
        <v>9</v>
      </c>
      <c r="M42" s="57">
        <v>12</v>
      </c>
      <c r="N42" s="210">
        <v>12</v>
      </c>
      <c r="O42" s="105">
        <f>VLOOKUP(B42,'[1]District Growth'!$B$1:$J$2454,5,FALSE)</f>
        <v>12</v>
      </c>
      <c r="P42" s="232">
        <f t="shared" si="2"/>
        <v>0</v>
      </c>
      <c r="Q42" s="37">
        <f t="shared" si="3"/>
        <v>0</v>
      </c>
    </row>
    <row r="43" spans="1:17" x14ac:dyDescent="0.25">
      <c r="A43" s="57"/>
      <c r="B43" s="48" t="s">
        <v>876</v>
      </c>
      <c r="C43" s="57">
        <v>70</v>
      </c>
      <c r="D43" s="57">
        <v>63</v>
      </c>
      <c r="E43" s="57">
        <v>55</v>
      </c>
      <c r="F43" s="57">
        <v>47</v>
      </c>
      <c r="G43" s="57">
        <v>24</v>
      </c>
      <c r="H43" s="57">
        <v>24</v>
      </c>
      <c r="I43" s="57">
        <v>25</v>
      </c>
      <c r="J43" s="57">
        <v>24</v>
      </c>
      <c r="K43" s="57">
        <v>21</v>
      </c>
      <c r="L43" s="57">
        <v>24</v>
      </c>
      <c r="M43" s="57">
        <v>23</v>
      </c>
      <c r="N43" s="210">
        <v>24</v>
      </c>
      <c r="O43" s="105">
        <f>VLOOKUP(B43,'[1]District Growth'!$B$1:$J$2454,5,FALSE)</f>
        <v>24</v>
      </c>
      <c r="P43" s="232">
        <f t="shared" si="2"/>
        <v>0</v>
      </c>
      <c r="Q43" s="37">
        <f t="shared" si="3"/>
        <v>0</v>
      </c>
    </row>
    <row r="44" spans="1:17" x14ac:dyDescent="0.25">
      <c r="A44" s="57"/>
      <c r="B44" s="48" t="s">
        <v>902</v>
      </c>
      <c r="C44" s="57">
        <v>28</v>
      </c>
      <c r="D44" s="57">
        <v>27</v>
      </c>
      <c r="E44" s="57">
        <v>23</v>
      </c>
      <c r="F44" s="57">
        <v>19</v>
      </c>
      <c r="G44" s="57">
        <v>16</v>
      </c>
      <c r="H44" s="57">
        <v>16</v>
      </c>
      <c r="I44" s="57">
        <v>15</v>
      </c>
      <c r="J44" s="57">
        <v>18</v>
      </c>
      <c r="K44" s="57">
        <v>18</v>
      </c>
      <c r="L44" s="57">
        <v>18</v>
      </c>
      <c r="M44" s="57">
        <v>20</v>
      </c>
      <c r="N44" s="210">
        <v>18</v>
      </c>
      <c r="O44" s="105">
        <f>VLOOKUP(B44,'[1]District Growth'!$B$1:$J$2454,5,FALSE)</f>
        <v>18</v>
      </c>
      <c r="P44" s="232">
        <f t="shared" si="2"/>
        <v>0</v>
      </c>
      <c r="Q44" s="37">
        <f t="shared" si="3"/>
        <v>0</v>
      </c>
    </row>
    <row r="45" spans="1:17" x14ac:dyDescent="0.25">
      <c r="A45" s="57"/>
      <c r="B45" s="48" t="s">
        <v>921</v>
      </c>
      <c r="C45" s="57">
        <v>34</v>
      </c>
      <c r="D45" s="57">
        <v>31</v>
      </c>
      <c r="E45" s="57">
        <v>31</v>
      </c>
      <c r="F45" s="57">
        <v>31</v>
      </c>
      <c r="G45" s="57">
        <v>33</v>
      </c>
      <c r="H45" s="57">
        <v>29</v>
      </c>
      <c r="I45" s="57">
        <v>38</v>
      </c>
      <c r="J45" s="57">
        <v>37</v>
      </c>
      <c r="K45" s="57">
        <v>38</v>
      </c>
      <c r="L45" s="57">
        <v>35</v>
      </c>
      <c r="M45" s="57">
        <v>31</v>
      </c>
      <c r="N45" s="210">
        <v>22</v>
      </c>
      <c r="O45" s="105">
        <f>VLOOKUP(B45,'[1]District Growth'!$B$1:$J$2454,5,FALSE)</f>
        <v>22</v>
      </c>
      <c r="P45" s="232">
        <f t="shared" si="2"/>
        <v>0</v>
      </c>
      <c r="Q45" s="37">
        <f t="shared" si="3"/>
        <v>0</v>
      </c>
    </row>
    <row r="46" spans="1:17" x14ac:dyDescent="0.25">
      <c r="A46" s="57"/>
      <c r="B46" s="54" t="s">
        <v>888</v>
      </c>
      <c r="C46" s="57">
        <v>65</v>
      </c>
      <c r="D46" s="57">
        <v>62</v>
      </c>
      <c r="E46" s="57">
        <v>60</v>
      </c>
      <c r="F46" s="57">
        <v>60</v>
      </c>
      <c r="G46" s="57">
        <v>60</v>
      </c>
      <c r="H46" s="57">
        <v>65</v>
      </c>
      <c r="I46" s="57">
        <v>60</v>
      </c>
      <c r="J46" s="57">
        <v>59</v>
      </c>
      <c r="K46" s="57">
        <v>60</v>
      </c>
      <c r="L46" s="57">
        <v>62</v>
      </c>
      <c r="M46" s="57">
        <v>74</v>
      </c>
      <c r="N46" s="210">
        <v>77</v>
      </c>
      <c r="O46" s="105">
        <f>VLOOKUP(B46,'[1]District Growth'!$B$1:$J$2454,5,FALSE)</f>
        <v>76</v>
      </c>
      <c r="P46" s="232">
        <f t="shared" si="2"/>
        <v>-1</v>
      </c>
      <c r="Q46" s="37">
        <f t="shared" si="3"/>
        <v>-1.2987012987012991E-2</v>
      </c>
    </row>
    <row r="47" spans="1:17" x14ac:dyDescent="0.25">
      <c r="A47" s="57"/>
      <c r="B47" s="54" t="s">
        <v>903</v>
      </c>
      <c r="C47" s="57">
        <v>46</v>
      </c>
      <c r="D47" s="57">
        <v>51</v>
      </c>
      <c r="E47" s="57">
        <v>55</v>
      </c>
      <c r="F47" s="57">
        <v>58</v>
      </c>
      <c r="G47" s="57">
        <v>60</v>
      </c>
      <c r="H47" s="57">
        <v>59</v>
      </c>
      <c r="I47" s="57">
        <v>65</v>
      </c>
      <c r="J47" s="57">
        <v>58</v>
      </c>
      <c r="K47" s="57">
        <v>66</v>
      </c>
      <c r="L47" s="57">
        <v>66</v>
      </c>
      <c r="M47" s="57">
        <v>64</v>
      </c>
      <c r="N47" s="210">
        <v>58</v>
      </c>
      <c r="O47" s="105">
        <f>VLOOKUP(B47,'[1]District Growth'!$B$1:$J$2454,5,FALSE)</f>
        <v>57</v>
      </c>
      <c r="P47" s="232">
        <f t="shared" si="2"/>
        <v>-1</v>
      </c>
      <c r="Q47" s="37">
        <f t="shared" si="3"/>
        <v>-1.7241379310344862E-2</v>
      </c>
    </row>
    <row r="48" spans="1:17" x14ac:dyDescent="0.25">
      <c r="A48" s="57"/>
      <c r="B48" s="54" t="s">
        <v>879</v>
      </c>
      <c r="C48" s="57">
        <v>35</v>
      </c>
      <c r="D48" s="57">
        <v>38</v>
      </c>
      <c r="E48" s="57">
        <v>41</v>
      </c>
      <c r="F48" s="57">
        <v>43</v>
      </c>
      <c r="G48" s="57">
        <v>36</v>
      </c>
      <c r="H48" s="57">
        <v>42</v>
      </c>
      <c r="I48" s="57">
        <v>42</v>
      </c>
      <c r="J48" s="57">
        <v>41</v>
      </c>
      <c r="K48" s="57">
        <v>37</v>
      </c>
      <c r="L48" s="57">
        <v>41</v>
      </c>
      <c r="M48" s="57">
        <v>41</v>
      </c>
      <c r="N48" s="210">
        <v>38</v>
      </c>
      <c r="O48" s="105">
        <f>VLOOKUP(B48,'[1]District Growth'!$B$1:$J$2454,5,FALSE)</f>
        <v>37</v>
      </c>
      <c r="P48" s="232">
        <f t="shared" si="2"/>
        <v>-1</v>
      </c>
      <c r="Q48" s="37">
        <f t="shared" si="3"/>
        <v>-2.6315789473684181E-2</v>
      </c>
    </row>
    <row r="49" spans="1:17" x14ac:dyDescent="0.25">
      <c r="A49" s="57"/>
      <c r="B49" s="54" t="s">
        <v>886</v>
      </c>
      <c r="C49" s="57">
        <v>36</v>
      </c>
      <c r="D49" s="57">
        <v>35</v>
      </c>
      <c r="E49" s="57">
        <v>30</v>
      </c>
      <c r="F49" s="57">
        <v>31</v>
      </c>
      <c r="G49" s="57">
        <v>33</v>
      </c>
      <c r="H49" s="57">
        <v>29</v>
      </c>
      <c r="I49" s="57">
        <v>27</v>
      </c>
      <c r="J49" s="57">
        <v>35</v>
      </c>
      <c r="K49" s="57">
        <v>35</v>
      </c>
      <c r="L49" s="57">
        <v>37</v>
      </c>
      <c r="M49" s="57">
        <v>36</v>
      </c>
      <c r="N49" s="210">
        <v>35</v>
      </c>
      <c r="O49" s="105">
        <f>VLOOKUP(B49,'[1]District Growth'!$B$1:$J$2454,5,FALSE)</f>
        <v>34</v>
      </c>
      <c r="P49" s="232">
        <f t="shared" si="2"/>
        <v>-1</v>
      </c>
      <c r="Q49" s="37">
        <f t="shared" si="3"/>
        <v>-2.8571428571428581E-2</v>
      </c>
    </row>
    <row r="50" spans="1:17" x14ac:dyDescent="0.25">
      <c r="A50" s="57" t="s">
        <v>1293</v>
      </c>
      <c r="B50" s="54" t="s">
        <v>927</v>
      </c>
      <c r="C50" s="57">
        <v>51</v>
      </c>
      <c r="D50" s="57">
        <v>53</v>
      </c>
      <c r="E50" s="57">
        <v>51</v>
      </c>
      <c r="F50" s="57">
        <v>48</v>
      </c>
      <c r="G50" s="57">
        <v>43</v>
      </c>
      <c r="H50" s="57">
        <v>44</v>
      </c>
      <c r="I50" s="57">
        <v>38</v>
      </c>
      <c r="J50" s="57">
        <v>37</v>
      </c>
      <c r="K50" s="57">
        <v>38</v>
      </c>
      <c r="L50" s="57">
        <v>34</v>
      </c>
      <c r="M50" s="57">
        <v>35</v>
      </c>
      <c r="N50" s="210">
        <v>34</v>
      </c>
      <c r="O50" s="105">
        <f>VLOOKUP(B50,'[1]District Growth'!$B$1:$J$2454,5,FALSE)</f>
        <v>33</v>
      </c>
      <c r="P50" s="232">
        <f t="shared" si="2"/>
        <v>-1</v>
      </c>
      <c r="Q50" s="37">
        <f t="shared" si="3"/>
        <v>-2.9411764705882359E-2</v>
      </c>
    </row>
    <row r="51" spans="1:17" x14ac:dyDescent="0.25">
      <c r="A51" s="57"/>
      <c r="B51" s="54" t="s">
        <v>924</v>
      </c>
      <c r="C51" s="57">
        <v>55</v>
      </c>
      <c r="D51" s="57">
        <v>53</v>
      </c>
      <c r="E51" s="57">
        <v>57</v>
      </c>
      <c r="F51" s="57">
        <v>70</v>
      </c>
      <c r="G51" s="57">
        <v>51</v>
      </c>
      <c r="H51" s="57">
        <v>46</v>
      </c>
      <c r="I51" s="57">
        <v>50</v>
      </c>
      <c r="J51" s="57">
        <v>54</v>
      </c>
      <c r="K51" s="57">
        <v>46</v>
      </c>
      <c r="L51" s="57">
        <v>42</v>
      </c>
      <c r="M51" s="57">
        <v>40</v>
      </c>
      <c r="N51" s="210">
        <v>34</v>
      </c>
      <c r="O51" s="105">
        <f>VLOOKUP(B51,'[1]District Growth'!$B$1:$J$2454,5,FALSE)</f>
        <v>33</v>
      </c>
      <c r="P51" s="232">
        <f t="shared" si="2"/>
        <v>-1</v>
      </c>
      <c r="Q51" s="37">
        <f t="shared" si="3"/>
        <v>-2.9411764705882359E-2</v>
      </c>
    </row>
    <row r="52" spans="1:17" x14ac:dyDescent="0.25">
      <c r="A52" s="57"/>
      <c r="B52" s="54" t="s">
        <v>912</v>
      </c>
      <c r="C52" s="57">
        <v>73</v>
      </c>
      <c r="D52" s="57">
        <v>79</v>
      </c>
      <c r="E52" s="57">
        <v>80</v>
      </c>
      <c r="F52" s="57">
        <v>93</v>
      </c>
      <c r="G52" s="57">
        <v>95</v>
      </c>
      <c r="H52" s="57">
        <v>98</v>
      </c>
      <c r="I52" s="57">
        <v>89</v>
      </c>
      <c r="J52" s="57">
        <v>86</v>
      </c>
      <c r="K52" s="57">
        <v>84</v>
      </c>
      <c r="L52" s="57">
        <v>83</v>
      </c>
      <c r="M52" s="57">
        <v>89</v>
      </c>
      <c r="N52" s="210">
        <v>93</v>
      </c>
      <c r="O52" s="105">
        <f>VLOOKUP(B52,'[1]District Growth'!$B$1:$J$2454,5,FALSE)</f>
        <v>90</v>
      </c>
      <c r="P52" s="232">
        <f t="shared" si="2"/>
        <v>-3</v>
      </c>
      <c r="Q52" s="37">
        <f t="shared" si="3"/>
        <v>-3.2258064516129004E-2</v>
      </c>
    </row>
    <row r="53" spans="1:17" x14ac:dyDescent="0.25">
      <c r="A53" s="57"/>
      <c r="B53" s="54" t="s">
        <v>872</v>
      </c>
      <c r="C53" s="57">
        <v>20</v>
      </c>
      <c r="D53" s="57">
        <v>18</v>
      </c>
      <c r="E53" s="57">
        <v>19</v>
      </c>
      <c r="F53" s="57">
        <v>19</v>
      </c>
      <c r="G53" s="57">
        <v>19</v>
      </c>
      <c r="H53" s="57">
        <v>17</v>
      </c>
      <c r="I53" s="57">
        <v>16</v>
      </c>
      <c r="J53" s="57">
        <v>18</v>
      </c>
      <c r="K53" s="57">
        <v>25</v>
      </c>
      <c r="L53" s="57">
        <v>29</v>
      </c>
      <c r="M53" s="57">
        <v>32</v>
      </c>
      <c r="N53" s="210">
        <v>31</v>
      </c>
      <c r="O53" s="105">
        <f>VLOOKUP(B53,'[1]District Growth'!$B$1:$J$2454,5,FALSE)</f>
        <v>29</v>
      </c>
      <c r="P53" s="232">
        <f t="shared" si="2"/>
        <v>-2</v>
      </c>
      <c r="Q53" s="37">
        <f t="shared" si="3"/>
        <v>-6.4516129032258118E-2</v>
      </c>
    </row>
    <row r="54" spans="1:17" x14ac:dyDescent="0.25">
      <c r="A54" s="57"/>
      <c r="B54" s="54" t="s">
        <v>928</v>
      </c>
      <c r="C54" s="57">
        <v>41</v>
      </c>
      <c r="D54" s="57">
        <v>39</v>
      </c>
      <c r="E54" s="57">
        <v>44</v>
      </c>
      <c r="F54" s="57">
        <v>42</v>
      </c>
      <c r="G54" s="57">
        <v>43</v>
      </c>
      <c r="H54" s="57">
        <v>40</v>
      </c>
      <c r="I54" s="57">
        <v>39</v>
      </c>
      <c r="J54" s="57">
        <v>36</v>
      </c>
      <c r="K54" s="57">
        <v>37</v>
      </c>
      <c r="L54" s="57">
        <v>33</v>
      </c>
      <c r="M54" s="57">
        <v>28</v>
      </c>
      <c r="N54" s="210">
        <v>31</v>
      </c>
      <c r="O54" s="105">
        <f>VLOOKUP(B54,'[1]District Growth'!$B$1:$J$2454,5,FALSE)</f>
        <v>29</v>
      </c>
      <c r="P54" s="232">
        <f t="shared" si="2"/>
        <v>-2</v>
      </c>
      <c r="Q54" s="37">
        <f t="shared" si="3"/>
        <v>-6.4516129032258118E-2</v>
      </c>
    </row>
    <row r="55" spans="1:17" x14ac:dyDescent="0.25">
      <c r="A55" s="57"/>
      <c r="B55" s="54" t="s">
        <v>878</v>
      </c>
      <c r="C55" s="57">
        <v>45</v>
      </c>
      <c r="D55" s="57">
        <v>45</v>
      </c>
      <c r="E55" s="57">
        <v>40</v>
      </c>
      <c r="F55" s="57">
        <v>32</v>
      </c>
      <c r="G55" s="57">
        <v>37</v>
      </c>
      <c r="H55" s="57">
        <v>42</v>
      </c>
      <c r="I55" s="57">
        <v>44</v>
      </c>
      <c r="J55" s="57">
        <v>44</v>
      </c>
      <c r="K55" s="57">
        <v>45</v>
      </c>
      <c r="L55" s="57">
        <v>50</v>
      </c>
      <c r="M55" s="57">
        <v>56</v>
      </c>
      <c r="N55" s="210">
        <v>59</v>
      </c>
      <c r="O55" s="105">
        <f>VLOOKUP(B55,'[1]District Growth'!$B$1:$J$2454,5,FALSE)</f>
        <v>54</v>
      </c>
      <c r="P55" s="232">
        <f t="shared" si="2"/>
        <v>-5</v>
      </c>
      <c r="Q55" s="37">
        <f t="shared" si="3"/>
        <v>-8.4745762711864403E-2</v>
      </c>
    </row>
    <row r="56" spans="1:17" x14ac:dyDescent="0.25">
      <c r="A56" s="57"/>
      <c r="B56" s="54" t="s">
        <v>867</v>
      </c>
      <c r="C56" s="57">
        <v>27</v>
      </c>
      <c r="D56" s="57">
        <v>23</v>
      </c>
      <c r="E56" s="57">
        <v>23</v>
      </c>
      <c r="F56" s="57">
        <v>27</v>
      </c>
      <c r="G56" s="57">
        <v>25</v>
      </c>
      <c r="H56" s="57">
        <v>24</v>
      </c>
      <c r="I56" s="57">
        <v>25</v>
      </c>
      <c r="J56" s="57">
        <v>23</v>
      </c>
      <c r="K56" s="57">
        <v>22</v>
      </c>
      <c r="L56" s="57">
        <v>29</v>
      </c>
      <c r="M56" s="57">
        <v>23</v>
      </c>
      <c r="N56" s="210">
        <v>22</v>
      </c>
      <c r="O56" s="105">
        <f>VLOOKUP(B56,'[1]District Growth'!$B$1:$J$2454,5,FALSE)</f>
        <v>20</v>
      </c>
      <c r="P56" s="232">
        <f t="shared" si="2"/>
        <v>-2</v>
      </c>
      <c r="Q56" s="37">
        <f t="shared" si="3"/>
        <v>-9.0909090909090939E-2</v>
      </c>
    </row>
    <row r="57" spans="1:17" x14ac:dyDescent="0.25">
      <c r="A57" s="57" t="s">
        <v>1293</v>
      </c>
      <c r="B57" s="54" t="s">
        <v>914</v>
      </c>
      <c r="C57" s="57">
        <v>51</v>
      </c>
      <c r="D57" s="57">
        <v>48</v>
      </c>
      <c r="E57" s="57">
        <v>48</v>
      </c>
      <c r="F57" s="57">
        <v>42</v>
      </c>
      <c r="G57" s="57">
        <v>40</v>
      </c>
      <c r="H57" s="57">
        <v>39</v>
      </c>
      <c r="I57" s="57">
        <v>35</v>
      </c>
      <c r="J57" s="57">
        <v>37</v>
      </c>
      <c r="K57" s="57">
        <v>37</v>
      </c>
      <c r="L57" s="57">
        <v>36</v>
      </c>
      <c r="M57" s="57">
        <v>33</v>
      </c>
      <c r="N57" s="210">
        <v>30</v>
      </c>
      <c r="O57" s="105">
        <f>VLOOKUP(B57,'[1]District Growth'!$B$1:$J$2454,5,FALSE)</f>
        <v>27</v>
      </c>
      <c r="P57" s="232">
        <f t="shared" si="2"/>
        <v>-3</v>
      </c>
      <c r="Q57" s="37">
        <f t="shared" si="3"/>
        <v>-9.9999999999999978E-2</v>
      </c>
    </row>
    <row r="58" spans="1:17" x14ac:dyDescent="0.25">
      <c r="A58" s="57"/>
      <c r="B58" s="54" t="s">
        <v>918</v>
      </c>
      <c r="C58" s="57">
        <v>64</v>
      </c>
      <c r="D58" s="57">
        <v>48</v>
      </c>
      <c r="E58" s="57">
        <v>45</v>
      </c>
      <c r="F58" s="57">
        <v>49</v>
      </c>
      <c r="G58" s="57">
        <v>52</v>
      </c>
      <c r="H58" s="57">
        <v>54</v>
      </c>
      <c r="I58" s="57">
        <v>51</v>
      </c>
      <c r="J58" s="57">
        <v>55</v>
      </c>
      <c r="K58" s="57">
        <v>61</v>
      </c>
      <c r="L58" s="57">
        <v>58</v>
      </c>
      <c r="M58" s="57">
        <v>49</v>
      </c>
      <c r="N58" s="210">
        <v>40</v>
      </c>
      <c r="O58" s="105">
        <f>VLOOKUP(B58,'[1]District Growth'!$B$1:$J$2454,5,FALSE)</f>
        <v>36</v>
      </c>
      <c r="P58" s="232">
        <f t="shared" si="2"/>
        <v>-4</v>
      </c>
      <c r="Q58" s="37">
        <f t="shared" si="3"/>
        <v>-9.9999999999999978E-2</v>
      </c>
    </row>
    <row r="59" spans="1:17" x14ac:dyDescent="0.25">
      <c r="A59" s="57" t="s">
        <v>1293</v>
      </c>
      <c r="B59" s="54" t="s">
        <v>869</v>
      </c>
      <c r="C59" s="57">
        <v>22</v>
      </c>
      <c r="D59" s="57">
        <v>25</v>
      </c>
      <c r="E59" s="57">
        <v>27</v>
      </c>
      <c r="F59" s="57">
        <v>26</v>
      </c>
      <c r="G59" s="57">
        <v>23</v>
      </c>
      <c r="H59" s="57">
        <v>26</v>
      </c>
      <c r="I59" s="57">
        <v>20</v>
      </c>
      <c r="J59" s="57">
        <v>25</v>
      </c>
      <c r="K59" s="57">
        <v>21</v>
      </c>
      <c r="L59" s="57">
        <v>27</v>
      </c>
      <c r="M59" s="57">
        <v>29</v>
      </c>
      <c r="N59" s="210">
        <v>26</v>
      </c>
      <c r="O59" s="105">
        <f>VLOOKUP(B59,'[1]District Growth'!$B$1:$J$2454,5,FALSE)</f>
        <v>23</v>
      </c>
      <c r="P59" s="232">
        <f t="shared" si="2"/>
        <v>-3</v>
      </c>
      <c r="Q59" s="37">
        <f t="shared" si="3"/>
        <v>-0.11538461538461542</v>
      </c>
    </row>
    <row r="60" spans="1:17" x14ac:dyDescent="0.25">
      <c r="A60" s="57" t="s">
        <v>1293</v>
      </c>
      <c r="B60" s="54" t="s">
        <v>925</v>
      </c>
      <c r="C60" s="57">
        <v>59</v>
      </c>
      <c r="D60" s="57">
        <v>59</v>
      </c>
      <c r="E60" s="57">
        <v>58</v>
      </c>
      <c r="F60" s="57">
        <v>56</v>
      </c>
      <c r="G60" s="57">
        <v>52</v>
      </c>
      <c r="H60" s="57">
        <v>58</v>
      </c>
      <c r="I60" s="57">
        <v>66</v>
      </c>
      <c r="J60" s="57">
        <v>71</v>
      </c>
      <c r="K60" s="57">
        <v>72</v>
      </c>
      <c r="L60" s="57">
        <v>65</v>
      </c>
      <c r="M60" s="57">
        <v>69</v>
      </c>
      <c r="N60" s="210">
        <v>72</v>
      </c>
      <c r="O60" s="105">
        <f>VLOOKUP(B60,'[1]District Growth'!$B$1:$J$2454,5,FALSE)</f>
        <v>62</v>
      </c>
      <c r="P60" s="232">
        <f t="shared" si="2"/>
        <v>-10</v>
      </c>
      <c r="Q60" s="37">
        <f t="shared" si="3"/>
        <v>-0.13888888888888884</v>
      </c>
    </row>
    <row r="61" spans="1:17" x14ac:dyDescent="0.25">
      <c r="A61" s="57"/>
      <c r="B61" s="54" t="s">
        <v>923</v>
      </c>
      <c r="C61" s="57">
        <v>28</v>
      </c>
      <c r="D61" s="57">
        <v>29</v>
      </c>
      <c r="E61" s="57">
        <v>30</v>
      </c>
      <c r="F61" s="57">
        <v>24</v>
      </c>
      <c r="G61" s="57">
        <v>28</v>
      </c>
      <c r="H61" s="57">
        <v>28</v>
      </c>
      <c r="I61" s="57">
        <v>34</v>
      </c>
      <c r="J61" s="57">
        <v>34</v>
      </c>
      <c r="K61" s="57">
        <v>35</v>
      </c>
      <c r="L61" s="57">
        <v>32</v>
      </c>
      <c r="M61" s="57">
        <v>30</v>
      </c>
      <c r="N61" s="210">
        <v>24</v>
      </c>
      <c r="O61" s="105">
        <f>VLOOKUP(B61,'[1]District Growth'!$B$1:$J$2454,5,FALSE)</f>
        <v>18</v>
      </c>
      <c r="P61" s="232">
        <f t="shared" si="2"/>
        <v>-6</v>
      </c>
      <c r="Q61" s="37">
        <f t="shared" si="3"/>
        <v>-0.25</v>
      </c>
    </row>
    <row r="62" spans="1:17" x14ac:dyDescent="0.25">
      <c r="A62" s="57" t="s">
        <v>1293</v>
      </c>
      <c r="B62" s="54" t="s">
        <v>889</v>
      </c>
      <c r="C62" s="57"/>
      <c r="D62" s="57"/>
      <c r="E62" s="57">
        <v>23</v>
      </c>
      <c r="F62" s="57">
        <v>26</v>
      </c>
      <c r="G62" s="57">
        <v>27</v>
      </c>
      <c r="H62" s="57">
        <v>21</v>
      </c>
      <c r="I62" s="57">
        <v>21</v>
      </c>
      <c r="J62" s="57">
        <v>35</v>
      </c>
      <c r="K62" s="57">
        <v>30</v>
      </c>
      <c r="L62" s="57">
        <v>31</v>
      </c>
      <c r="M62" s="57">
        <v>23</v>
      </c>
      <c r="N62" s="210">
        <v>13</v>
      </c>
      <c r="O62" s="105">
        <f>VLOOKUP(B62,'[1]District Growth'!$B$1:$J$2454,5,FALSE)</f>
        <v>5</v>
      </c>
      <c r="P62" s="232">
        <f t="shared" si="2"/>
        <v>-8</v>
      </c>
      <c r="Q62" s="37">
        <f t="shared" si="3"/>
        <v>-0.61538461538461542</v>
      </c>
    </row>
    <row r="63" spans="1:17" x14ac:dyDescent="0.25">
      <c r="A63" s="57"/>
      <c r="B63" s="54" t="s">
        <v>1305</v>
      </c>
      <c r="C63" s="57"/>
      <c r="D63" s="57"/>
      <c r="E63" s="57"/>
      <c r="F63" s="57"/>
      <c r="G63" s="57">
        <v>20</v>
      </c>
      <c r="H63" s="57">
        <v>16</v>
      </c>
      <c r="I63" s="57">
        <v>16</v>
      </c>
      <c r="J63" s="57">
        <v>9</v>
      </c>
      <c r="K63" s="57">
        <v>10</v>
      </c>
      <c r="L63" s="57">
        <v>9</v>
      </c>
      <c r="M63" s="57">
        <v>12</v>
      </c>
      <c r="N63" s="210">
        <v>8</v>
      </c>
      <c r="O63" s="105" t="s">
        <v>1183</v>
      </c>
      <c r="P63" s="232">
        <f t="shared" si="2"/>
        <v>-8</v>
      </c>
      <c r="Q63" s="37">
        <f t="shared" si="3"/>
        <v>-1</v>
      </c>
    </row>
    <row r="64" spans="1:17" x14ac:dyDescent="0.25">
      <c r="A64" s="57"/>
      <c r="B64" s="188" t="s">
        <v>932</v>
      </c>
      <c r="C64" s="57">
        <v>41</v>
      </c>
      <c r="D64" s="57">
        <v>40</v>
      </c>
      <c r="E64" s="57">
        <v>42</v>
      </c>
      <c r="F64" s="57">
        <v>45</v>
      </c>
      <c r="G64" s="57">
        <v>38</v>
      </c>
      <c r="H64" s="57">
        <v>34</v>
      </c>
      <c r="I64" s="57">
        <v>32</v>
      </c>
      <c r="J64" s="57">
        <v>27</v>
      </c>
      <c r="K64" s="57">
        <v>28</v>
      </c>
      <c r="L64" s="57">
        <v>22</v>
      </c>
      <c r="M64" s="57">
        <v>23</v>
      </c>
      <c r="N64" s="57">
        <v>0</v>
      </c>
      <c r="O64" s="88"/>
      <c r="P64" s="232"/>
      <c r="Q64" s="37"/>
    </row>
    <row r="65" spans="1:18" x14ac:dyDescent="0.25">
      <c r="A65" s="57"/>
      <c r="B65" s="33" t="s">
        <v>893</v>
      </c>
      <c r="C65" s="57">
        <v>30</v>
      </c>
      <c r="D65" s="57">
        <v>31</v>
      </c>
      <c r="E65" s="57">
        <v>15</v>
      </c>
      <c r="F65" s="57">
        <v>13</v>
      </c>
      <c r="G65" s="57">
        <v>15</v>
      </c>
      <c r="H65" s="57">
        <v>10</v>
      </c>
      <c r="I65" s="57">
        <v>21</v>
      </c>
      <c r="J65" s="57">
        <v>21</v>
      </c>
      <c r="K65" s="57">
        <v>0</v>
      </c>
      <c r="L65" s="57">
        <v>0</v>
      </c>
      <c r="M65" s="57">
        <v>0</v>
      </c>
      <c r="N65" s="57"/>
      <c r="O65" s="57"/>
      <c r="P65" s="57"/>
      <c r="Q65" s="37"/>
    </row>
    <row r="66" spans="1:18" x14ac:dyDescent="0.25">
      <c r="A66" s="57"/>
      <c r="B66" s="33" t="s">
        <v>894</v>
      </c>
      <c r="C66" s="57">
        <v>31</v>
      </c>
      <c r="D66" s="57">
        <v>33</v>
      </c>
      <c r="E66" s="57">
        <v>28</v>
      </c>
      <c r="F66" s="57">
        <v>24</v>
      </c>
      <c r="G66" s="57">
        <v>24</v>
      </c>
      <c r="H66" s="57">
        <v>23</v>
      </c>
      <c r="I66" s="57">
        <v>19</v>
      </c>
      <c r="J66" s="57">
        <v>0</v>
      </c>
      <c r="K66" s="57">
        <v>0</v>
      </c>
      <c r="L66" s="57">
        <v>0</v>
      </c>
      <c r="M66" s="57">
        <v>0</v>
      </c>
      <c r="N66" s="57"/>
      <c r="O66" s="57"/>
      <c r="P66" s="57"/>
      <c r="Q66" s="37"/>
    </row>
    <row r="67" spans="1:18" x14ac:dyDescent="0.25">
      <c r="A67" s="57"/>
      <c r="B67" s="33" t="s">
        <v>895</v>
      </c>
      <c r="C67" s="57"/>
      <c r="D67" s="57"/>
      <c r="E67" s="57"/>
      <c r="F67" s="57"/>
      <c r="G67" s="57">
        <v>20</v>
      </c>
      <c r="H67" s="57">
        <v>17</v>
      </c>
      <c r="I67" s="57">
        <v>13</v>
      </c>
      <c r="J67" s="57">
        <v>10</v>
      </c>
      <c r="K67" s="57">
        <v>0</v>
      </c>
      <c r="L67" s="57">
        <v>0</v>
      </c>
      <c r="M67" s="57">
        <v>0</v>
      </c>
      <c r="N67" s="57"/>
      <c r="O67" s="57"/>
      <c r="P67" s="57"/>
      <c r="Q67" s="37"/>
    </row>
    <row r="68" spans="1:18" x14ac:dyDescent="0.25">
      <c r="A68" s="57"/>
      <c r="B68" s="33" t="s">
        <v>896</v>
      </c>
      <c r="C68" s="57"/>
      <c r="D68" s="57"/>
      <c r="E68" s="57">
        <v>31</v>
      </c>
      <c r="F68" s="57">
        <v>22</v>
      </c>
      <c r="G68" s="57">
        <v>13</v>
      </c>
      <c r="H68" s="57">
        <v>14</v>
      </c>
      <c r="I68" s="57">
        <v>14</v>
      </c>
      <c r="J68" s="57">
        <v>0</v>
      </c>
      <c r="K68" s="57">
        <v>0</v>
      </c>
      <c r="L68" s="57">
        <v>0</v>
      </c>
      <c r="M68" s="57">
        <v>0</v>
      </c>
      <c r="N68" s="57"/>
      <c r="O68" s="57"/>
      <c r="P68" s="57"/>
      <c r="Q68" s="37"/>
    </row>
    <row r="69" spans="1:18" x14ac:dyDescent="0.25">
      <c r="A69" s="57"/>
      <c r="B69" s="33" t="s">
        <v>899</v>
      </c>
      <c r="C69" s="57">
        <v>24</v>
      </c>
      <c r="D69" s="57">
        <v>21</v>
      </c>
      <c r="E69" s="57">
        <v>26</v>
      </c>
      <c r="F69" s="57">
        <v>23</v>
      </c>
      <c r="G69" s="57">
        <v>21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/>
      <c r="O69" s="57"/>
      <c r="P69" s="57"/>
      <c r="Q69" s="37"/>
    </row>
    <row r="70" spans="1:18" x14ac:dyDescent="0.25">
      <c r="A70" s="57"/>
      <c r="B70" s="33" t="s">
        <v>905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/>
      <c r="O70" s="57"/>
      <c r="P70" s="57"/>
      <c r="Q70" s="37"/>
    </row>
    <row r="71" spans="1:18" x14ac:dyDescent="0.25">
      <c r="A71" s="57"/>
      <c r="B71" s="33" t="s">
        <v>907</v>
      </c>
      <c r="C71" s="57">
        <v>4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/>
      <c r="O71" s="57"/>
      <c r="P71" s="57"/>
      <c r="Q71" s="37"/>
    </row>
    <row r="72" spans="1:18" x14ac:dyDescent="0.25">
      <c r="A72" s="57"/>
      <c r="B72" s="33" t="s">
        <v>909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/>
      <c r="O72" s="57"/>
      <c r="P72" s="57"/>
      <c r="Q72" s="37"/>
    </row>
    <row r="73" spans="1:18" x14ac:dyDescent="0.25">
      <c r="A73" s="57"/>
      <c r="B73" s="33" t="s">
        <v>909</v>
      </c>
      <c r="C73" s="57">
        <v>24</v>
      </c>
      <c r="D73" s="57">
        <v>20</v>
      </c>
      <c r="E73" s="57">
        <v>20</v>
      </c>
      <c r="F73" s="57">
        <v>19</v>
      </c>
      <c r="G73" s="57">
        <v>17</v>
      </c>
      <c r="H73" s="57">
        <v>22</v>
      </c>
      <c r="I73" s="57">
        <v>22</v>
      </c>
      <c r="J73" s="57">
        <v>21</v>
      </c>
      <c r="K73" s="57">
        <v>18</v>
      </c>
      <c r="L73" s="57">
        <v>0</v>
      </c>
      <c r="M73" s="57">
        <v>0</v>
      </c>
      <c r="N73" s="57"/>
      <c r="O73" s="57"/>
      <c r="P73" s="57"/>
      <c r="Q73" s="37"/>
    </row>
    <row r="74" spans="1:18" x14ac:dyDescent="0.25">
      <c r="A74" s="57"/>
      <c r="B74" s="33" t="s">
        <v>910</v>
      </c>
      <c r="C74" s="57">
        <v>11</v>
      </c>
      <c r="D74" s="57">
        <v>11</v>
      </c>
      <c r="E74" s="57">
        <v>12</v>
      </c>
      <c r="F74" s="57">
        <v>12</v>
      </c>
      <c r="G74" s="57">
        <v>10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/>
      <c r="O74" s="57"/>
      <c r="P74" s="57"/>
      <c r="Q74" s="37"/>
    </row>
    <row r="75" spans="1:18" x14ac:dyDescent="0.25">
      <c r="A75" s="57"/>
      <c r="B75" s="33" t="s">
        <v>911</v>
      </c>
      <c r="C75" s="57"/>
      <c r="D75" s="57"/>
      <c r="E75" s="57">
        <v>22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/>
      <c r="O75" s="57"/>
      <c r="P75" s="57"/>
      <c r="Q75" s="37"/>
    </row>
    <row r="76" spans="1:18" x14ac:dyDescent="0.25">
      <c r="A76" s="57"/>
      <c r="B76" s="32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37"/>
    </row>
    <row r="77" spans="1:18" x14ac:dyDescent="0.25">
      <c r="A77" s="57"/>
      <c r="B77" s="39" t="s">
        <v>99</v>
      </c>
      <c r="C77" s="126">
        <f>SUM(C3:C76)</f>
        <v>2967</v>
      </c>
      <c r="D77" s="63">
        <f t="shared" ref="D77:P77" si="4">SUM(D3:D76)</f>
        <v>2946</v>
      </c>
      <c r="E77" s="64">
        <f t="shared" si="4"/>
        <v>2952</v>
      </c>
      <c r="F77" s="63">
        <f t="shared" si="4"/>
        <v>2864</v>
      </c>
      <c r="G77" s="63">
        <f t="shared" si="4"/>
        <v>2863</v>
      </c>
      <c r="H77" s="63">
        <f t="shared" si="4"/>
        <v>2767</v>
      </c>
      <c r="I77" s="63">
        <f t="shared" si="4"/>
        <v>2703</v>
      </c>
      <c r="J77" s="63">
        <f t="shared" si="4"/>
        <v>2665</v>
      </c>
      <c r="K77" s="63">
        <f t="shared" si="4"/>
        <v>2648</v>
      </c>
      <c r="L77" s="64">
        <f t="shared" si="4"/>
        <v>2649</v>
      </c>
      <c r="M77" s="63">
        <f t="shared" si="4"/>
        <v>2594</v>
      </c>
      <c r="N77" s="63">
        <f t="shared" si="4"/>
        <v>2511</v>
      </c>
      <c r="O77" s="64">
        <f t="shared" si="4"/>
        <v>2578</v>
      </c>
      <c r="P77" s="157">
        <f t="shared" si="4"/>
        <v>67</v>
      </c>
      <c r="Q77" s="37">
        <f>(O77/N77)-1</f>
        <v>2.6682596575069661E-2</v>
      </c>
    </row>
    <row r="78" spans="1:18" x14ac:dyDescent="0.25">
      <c r="A78" s="57"/>
      <c r="B78" s="57"/>
      <c r="C78" s="57"/>
      <c r="D78" s="57">
        <f t="shared" ref="D78:O78" si="5">SUM(D77-C77)</f>
        <v>-21</v>
      </c>
      <c r="E78" s="57">
        <f t="shared" si="5"/>
        <v>6</v>
      </c>
      <c r="F78" s="57">
        <f t="shared" si="5"/>
        <v>-88</v>
      </c>
      <c r="G78" s="57">
        <f t="shared" si="5"/>
        <v>-1</v>
      </c>
      <c r="H78" s="57">
        <f t="shared" si="5"/>
        <v>-96</v>
      </c>
      <c r="I78" s="57">
        <f t="shared" si="5"/>
        <v>-64</v>
      </c>
      <c r="J78" s="57">
        <f t="shared" si="5"/>
        <v>-38</v>
      </c>
      <c r="K78" s="57">
        <f t="shared" si="5"/>
        <v>-17</v>
      </c>
      <c r="L78" s="57">
        <f t="shared" si="5"/>
        <v>1</v>
      </c>
      <c r="M78" s="57">
        <f t="shared" si="5"/>
        <v>-55</v>
      </c>
      <c r="N78" s="57">
        <f t="shared" si="5"/>
        <v>-83</v>
      </c>
      <c r="O78" s="57">
        <f t="shared" si="5"/>
        <v>67</v>
      </c>
      <c r="P78" s="57"/>
      <c r="Q78" s="127"/>
    </row>
    <row r="79" spans="1:18" x14ac:dyDescent="0.25">
      <c r="B79" s="21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219"/>
      <c r="R79" s="165"/>
    </row>
    <row r="80" spans="1:18" x14ac:dyDescent="0.25">
      <c r="B80" s="223" t="s">
        <v>49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219"/>
      <c r="R80" s="165"/>
    </row>
    <row r="81" spans="2:18" x14ac:dyDescent="0.25">
      <c r="B81" s="237" t="s">
        <v>1282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219"/>
      <c r="R81" s="165"/>
    </row>
    <row r="82" spans="2:18" x14ac:dyDescent="0.25">
      <c r="B82" s="238" t="s">
        <v>1283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219"/>
      <c r="R82" s="165"/>
    </row>
    <row r="83" spans="2:18" x14ac:dyDescent="0.25">
      <c r="B83" s="72" t="s">
        <v>1284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219"/>
      <c r="R83" s="165"/>
    </row>
    <row r="84" spans="2:18" x14ac:dyDescent="0.25">
      <c r="B84" s="239" t="s">
        <v>1176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219"/>
      <c r="R84" s="165"/>
    </row>
    <row r="85" spans="2:18" x14ac:dyDescent="0.25">
      <c r="B85" s="240" t="s">
        <v>1267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219"/>
      <c r="R85" s="165"/>
    </row>
    <row r="86" spans="2:18" x14ac:dyDescent="0.25"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219"/>
      <c r="R86" s="165"/>
    </row>
    <row r="87" spans="2:18" x14ac:dyDescent="0.25"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219"/>
      <c r="R87" s="165"/>
    </row>
  </sheetData>
  <sortState ref="B3:Q63">
    <sortCondition descending="1" ref="Q3:Q63"/>
  </sortState>
  <pageMargins left="0.2" right="0.2" top="0.25" bottom="0.25" header="0.3" footer="0.3"/>
  <pageSetup scale="74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67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9.7109375" style="59" bestFit="1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4" width="10.5703125" style="59" customWidth="1"/>
    <col min="15" max="15" width="10.5703125" style="44" customWidth="1"/>
    <col min="16" max="16" width="10.5703125" style="166" customWidth="1"/>
    <col min="17" max="17" width="9.140625" style="129"/>
    <col min="18" max="16384" width="9.140625" style="59"/>
  </cols>
  <sheetData>
    <row r="1" spans="1:17" x14ac:dyDescent="0.25">
      <c r="B1" s="159" t="s">
        <v>1280</v>
      </c>
      <c r="C1" s="8"/>
      <c r="D1" s="8"/>
      <c r="E1" s="8"/>
      <c r="F1" s="8"/>
      <c r="G1" s="8"/>
      <c r="H1" s="8"/>
      <c r="I1" s="8"/>
      <c r="J1" s="8"/>
      <c r="K1" s="8"/>
      <c r="L1" s="8"/>
      <c r="M1" s="34"/>
      <c r="N1" s="34"/>
      <c r="O1" s="217"/>
      <c r="P1" s="231"/>
      <c r="Q1" s="36"/>
    </row>
    <row r="2" spans="1:17" ht="45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2" t="s">
        <v>42</v>
      </c>
    </row>
    <row r="3" spans="1:17" x14ac:dyDescent="0.25">
      <c r="A3" s="57"/>
      <c r="B3" s="53" t="s">
        <v>997</v>
      </c>
      <c r="C3" s="57">
        <v>18</v>
      </c>
      <c r="D3" s="57">
        <v>21</v>
      </c>
      <c r="E3" s="57">
        <v>14</v>
      </c>
      <c r="F3" s="57">
        <v>11</v>
      </c>
      <c r="G3" s="57">
        <v>13</v>
      </c>
      <c r="H3" s="57">
        <v>15</v>
      </c>
      <c r="I3" s="57">
        <v>8</v>
      </c>
      <c r="J3" s="57">
        <v>10</v>
      </c>
      <c r="K3" s="57">
        <v>14</v>
      </c>
      <c r="L3" s="57">
        <v>12</v>
      </c>
      <c r="M3" s="57">
        <v>7</v>
      </c>
      <c r="N3" s="210">
        <v>3</v>
      </c>
      <c r="O3" s="105">
        <f>VLOOKUP(B3,'[1]District Growth'!$B$1:$J$2454,5,FALSE)</f>
        <v>4</v>
      </c>
      <c r="P3" s="232">
        <f t="shared" ref="P3:P34" si="0">O3-N3</f>
        <v>1</v>
      </c>
      <c r="Q3" s="37">
        <f t="shared" ref="Q3:Q34" si="1">(O3/N3)-1</f>
        <v>0.33333333333333326</v>
      </c>
    </row>
    <row r="4" spans="1:17" x14ac:dyDescent="0.25">
      <c r="A4" s="57"/>
      <c r="B4" s="53" t="s">
        <v>1001</v>
      </c>
      <c r="C4" s="57"/>
      <c r="D4" s="57"/>
      <c r="E4" s="57">
        <v>31</v>
      </c>
      <c r="F4" s="57">
        <v>24</v>
      </c>
      <c r="G4" s="57">
        <v>22</v>
      </c>
      <c r="H4" s="57">
        <v>22</v>
      </c>
      <c r="I4" s="57">
        <v>24</v>
      </c>
      <c r="J4" s="57">
        <v>25</v>
      </c>
      <c r="K4" s="57">
        <v>22</v>
      </c>
      <c r="L4" s="57">
        <v>18</v>
      </c>
      <c r="M4" s="57">
        <v>17</v>
      </c>
      <c r="N4" s="210">
        <v>17</v>
      </c>
      <c r="O4" s="105">
        <f>VLOOKUP(B4,'[1]District Growth'!$B$1:$J$2454,5,FALSE)</f>
        <v>21</v>
      </c>
      <c r="P4" s="232">
        <f t="shared" si="0"/>
        <v>4</v>
      </c>
      <c r="Q4" s="37">
        <f t="shared" si="1"/>
        <v>0.23529411764705888</v>
      </c>
    </row>
    <row r="5" spans="1:17" x14ac:dyDescent="0.25">
      <c r="A5" s="57"/>
      <c r="B5" s="53" t="s">
        <v>991</v>
      </c>
      <c r="C5" s="57">
        <v>30</v>
      </c>
      <c r="D5" s="57">
        <v>27</v>
      </c>
      <c r="E5" s="57">
        <v>28</v>
      </c>
      <c r="F5" s="57">
        <v>27</v>
      </c>
      <c r="G5" s="57">
        <v>18</v>
      </c>
      <c r="H5" s="57">
        <v>23</v>
      </c>
      <c r="I5" s="57">
        <v>22</v>
      </c>
      <c r="J5" s="57">
        <v>20</v>
      </c>
      <c r="K5" s="57">
        <v>23</v>
      </c>
      <c r="L5" s="57">
        <v>21</v>
      </c>
      <c r="M5" s="57">
        <v>16</v>
      </c>
      <c r="N5" s="210">
        <v>15</v>
      </c>
      <c r="O5" s="105">
        <f>VLOOKUP(B5,'[1]District Growth'!$B$1:$J$2454,5,FALSE)</f>
        <v>17</v>
      </c>
      <c r="P5" s="232">
        <f t="shared" si="0"/>
        <v>2</v>
      </c>
      <c r="Q5" s="37">
        <f t="shared" si="1"/>
        <v>0.1333333333333333</v>
      </c>
    </row>
    <row r="6" spans="1:17" x14ac:dyDescent="0.25">
      <c r="A6" s="57"/>
      <c r="B6" s="53" t="s">
        <v>988</v>
      </c>
      <c r="C6" s="57">
        <v>56</v>
      </c>
      <c r="D6" s="57">
        <v>55</v>
      </c>
      <c r="E6" s="57">
        <v>53</v>
      </c>
      <c r="F6" s="57">
        <v>54</v>
      </c>
      <c r="G6" s="57">
        <v>46</v>
      </c>
      <c r="H6" s="57">
        <v>46</v>
      </c>
      <c r="I6" s="57">
        <v>39</v>
      </c>
      <c r="J6" s="57">
        <v>28</v>
      </c>
      <c r="K6" s="57">
        <v>28</v>
      </c>
      <c r="L6" s="57">
        <v>26</v>
      </c>
      <c r="M6" s="57">
        <v>24</v>
      </c>
      <c r="N6" s="210">
        <v>25</v>
      </c>
      <c r="O6" s="105">
        <f>VLOOKUP(B6,'[1]District Growth'!$B$1:$J$2454,5,FALSE)</f>
        <v>28</v>
      </c>
      <c r="P6" s="232">
        <f t="shared" si="0"/>
        <v>3</v>
      </c>
      <c r="Q6" s="37">
        <f t="shared" si="1"/>
        <v>0.12000000000000011</v>
      </c>
    </row>
    <row r="7" spans="1:17" x14ac:dyDescent="0.25">
      <c r="A7" s="57"/>
      <c r="B7" s="53" t="s">
        <v>983</v>
      </c>
      <c r="C7" s="57">
        <v>17</v>
      </c>
      <c r="D7" s="57">
        <v>22</v>
      </c>
      <c r="E7" s="57">
        <v>25</v>
      </c>
      <c r="F7" s="57">
        <v>26</v>
      </c>
      <c r="G7" s="57">
        <v>38</v>
      </c>
      <c r="H7" s="57">
        <v>32</v>
      </c>
      <c r="I7" s="57">
        <v>38</v>
      </c>
      <c r="J7" s="57">
        <v>27</v>
      </c>
      <c r="K7" s="57">
        <v>24</v>
      </c>
      <c r="L7" s="57">
        <v>23</v>
      </c>
      <c r="M7" s="57">
        <v>19</v>
      </c>
      <c r="N7" s="210">
        <v>19</v>
      </c>
      <c r="O7" s="105">
        <f>VLOOKUP(B7,'[1]District Growth'!$B$1:$J$2454,5,FALSE)</f>
        <v>21</v>
      </c>
      <c r="P7" s="232">
        <f t="shared" si="0"/>
        <v>2</v>
      </c>
      <c r="Q7" s="37">
        <f t="shared" si="1"/>
        <v>0.10526315789473695</v>
      </c>
    </row>
    <row r="8" spans="1:17" x14ac:dyDescent="0.25">
      <c r="A8" s="57"/>
      <c r="B8" s="53" t="s">
        <v>953</v>
      </c>
      <c r="C8" s="57">
        <v>63</v>
      </c>
      <c r="D8" s="57">
        <v>47</v>
      </c>
      <c r="E8" s="57">
        <v>51</v>
      </c>
      <c r="F8" s="57">
        <v>45</v>
      </c>
      <c r="G8" s="57">
        <v>46</v>
      </c>
      <c r="H8" s="57">
        <v>48</v>
      </c>
      <c r="I8" s="57">
        <v>44</v>
      </c>
      <c r="J8" s="57">
        <v>43</v>
      </c>
      <c r="K8" s="57">
        <v>37</v>
      </c>
      <c r="L8" s="57">
        <v>40</v>
      </c>
      <c r="M8" s="57">
        <v>42</v>
      </c>
      <c r="N8" s="210">
        <v>42</v>
      </c>
      <c r="O8" s="105">
        <f>VLOOKUP(B8,'[1]District Growth'!$B$1:$J$2454,5,FALSE)</f>
        <v>46</v>
      </c>
      <c r="P8" s="232">
        <f t="shared" si="0"/>
        <v>4</v>
      </c>
      <c r="Q8" s="37">
        <f t="shared" si="1"/>
        <v>9.5238095238095344E-2</v>
      </c>
    </row>
    <row r="9" spans="1:17" x14ac:dyDescent="0.25">
      <c r="A9" s="57"/>
      <c r="B9" s="53" t="s">
        <v>993</v>
      </c>
      <c r="C9" s="57">
        <v>42</v>
      </c>
      <c r="D9" s="57">
        <v>41</v>
      </c>
      <c r="E9" s="57">
        <v>44</v>
      </c>
      <c r="F9" s="57">
        <v>42</v>
      </c>
      <c r="G9" s="57">
        <v>40</v>
      </c>
      <c r="H9" s="57">
        <v>40</v>
      </c>
      <c r="I9" s="57">
        <v>36</v>
      </c>
      <c r="J9" s="57">
        <v>35</v>
      </c>
      <c r="K9" s="57">
        <v>39</v>
      </c>
      <c r="L9" s="57">
        <v>35</v>
      </c>
      <c r="M9" s="57">
        <v>39</v>
      </c>
      <c r="N9" s="210">
        <v>32</v>
      </c>
      <c r="O9" s="105">
        <f>VLOOKUP(B9,'[1]District Growth'!$B$1:$J$2454,5,FALSE)</f>
        <v>35</v>
      </c>
      <c r="P9" s="232">
        <f t="shared" si="0"/>
        <v>3</v>
      </c>
      <c r="Q9" s="37">
        <f t="shared" si="1"/>
        <v>9.375E-2</v>
      </c>
    </row>
    <row r="10" spans="1:17" x14ac:dyDescent="0.25">
      <c r="A10" s="57"/>
      <c r="B10" s="53" t="s">
        <v>961</v>
      </c>
      <c r="C10" s="57">
        <v>104</v>
      </c>
      <c r="D10" s="57">
        <v>103</v>
      </c>
      <c r="E10" s="57">
        <v>97</v>
      </c>
      <c r="F10" s="57">
        <v>102</v>
      </c>
      <c r="G10" s="57">
        <v>107</v>
      </c>
      <c r="H10" s="57">
        <v>104</v>
      </c>
      <c r="I10" s="57">
        <v>99</v>
      </c>
      <c r="J10" s="57">
        <v>105</v>
      </c>
      <c r="K10" s="57">
        <v>104</v>
      </c>
      <c r="L10" s="57">
        <v>107</v>
      </c>
      <c r="M10" s="57">
        <v>102</v>
      </c>
      <c r="N10" s="210">
        <v>96</v>
      </c>
      <c r="O10" s="105">
        <f>VLOOKUP(B10,'[1]District Growth'!$B$1:$J$2454,5,FALSE)</f>
        <v>105</v>
      </c>
      <c r="P10" s="232">
        <f t="shared" si="0"/>
        <v>9</v>
      </c>
      <c r="Q10" s="37">
        <f t="shared" si="1"/>
        <v>9.375E-2</v>
      </c>
    </row>
    <row r="11" spans="1:17" x14ac:dyDescent="0.25">
      <c r="A11" s="57"/>
      <c r="B11" s="53" t="s">
        <v>937</v>
      </c>
      <c r="C11" s="57">
        <v>17</v>
      </c>
      <c r="D11" s="57">
        <v>19</v>
      </c>
      <c r="E11" s="57">
        <v>25</v>
      </c>
      <c r="F11" s="57">
        <v>30</v>
      </c>
      <c r="G11" s="57">
        <v>23</v>
      </c>
      <c r="H11" s="57">
        <v>21</v>
      </c>
      <c r="I11" s="57">
        <v>21</v>
      </c>
      <c r="J11" s="57">
        <v>21</v>
      </c>
      <c r="K11" s="57">
        <v>21</v>
      </c>
      <c r="L11" s="57">
        <v>27</v>
      </c>
      <c r="M11" s="57">
        <v>31</v>
      </c>
      <c r="N11" s="210">
        <v>25</v>
      </c>
      <c r="O11" s="105">
        <f>VLOOKUP(B11,'[1]District Growth'!$B$1:$J$2454,5,FALSE)</f>
        <v>27</v>
      </c>
      <c r="P11" s="232">
        <f t="shared" si="0"/>
        <v>2</v>
      </c>
      <c r="Q11" s="37">
        <f t="shared" si="1"/>
        <v>8.0000000000000071E-2</v>
      </c>
    </row>
    <row r="12" spans="1:17" x14ac:dyDescent="0.25">
      <c r="A12" s="57"/>
      <c r="B12" s="53" t="s">
        <v>938</v>
      </c>
      <c r="C12" s="57"/>
      <c r="D12" s="57"/>
      <c r="E12" s="57"/>
      <c r="F12" s="57"/>
      <c r="G12" s="57"/>
      <c r="H12" s="57"/>
      <c r="I12" s="57"/>
      <c r="J12" s="57"/>
      <c r="K12" s="57">
        <v>29</v>
      </c>
      <c r="L12" s="57">
        <v>37</v>
      </c>
      <c r="M12" s="57">
        <v>36</v>
      </c>
      <c r="N12" s="210">
        <v>30</v>
      </c>
      <c r="O12" s="105">
        <f>VLOOKUP(B12,'[1]District Growth'!$B$1:$J$2454,5,FALSE)</f>
        <v>32</v>
      </c>
      <c r="P12" s="232">
        <f t="shared" si="0"/>
        <v>2</v>
      </c>
      <c r="Q12" s="37">
        <f t="shared" si="1"/>
        <v>6.6666666666666652E-2</v>
      </c>
    </row>
    <row r="13" spans="1:17" x14ac:dyDescent="0.25">
      <c r="A13" s="57"/>
      <c r="B13" s="53" t="s">
        <v>967</v>
      </c>
      <c r="C13" s="57">
        <v>26</v>
      </c>
      <c r="D13" s="57">
        <v>25</v>
      </c>
      <c r="E13" s="57">
        <v>25</v>
      </c>
      <c r="F13" s="57">
        <v>25</v>
      </c>
      <c r="G13" s="57">
        <v>27</v>
      </c>
      <c r="H13" s="57">
        <v>25</v>
      </c>
      <c r="I13" s="57">
        <v>25</v>
      </c>
      <c r="J13" s="57">
        <v>24</v>
      </c>
      <c r="K13" s="57">
        <v>22</v>
      </c>
      <c r="L13" s="57">
        <v>22</v>
      </c>
      <c r="M13" s="57">
        <v>17</v>
      </c>
      <c r="N13" s="210">
        <v>17</v>
      </c>
      <c r="O13" s="105">
        <f>VLOOKUP(B13,'[1]District Growth'!$B$1:$J$2454,5,FALSE)</f>
        <v>18</v>
      </c>
      <c r="P13" s="232">
        <f t="shared" si="0"/>
        <v>1</v>
      </c>
      <c r="Q13" s="37">
        <f t="shared" si="1"/>
        <v>5.8823529411764719E-2</v>
      </c>
    </row>
    <row r="14" spans="1:17" x14ac:dyDescent="0.25">
      <c r="A14" s="57"/>
      <c r="B14" s="53" t="s">
        <v>980</v>
      </c>
      <c r="C14" s="57">
        <v>51</v>
      </c>
      <c r="D14" s="57">
        <v>58</v>
      </c>
      <c r="E14" s="57">
        <v>46</v>
      </c>
      <c r="F14" s="57">
        <v>49</v>
      </c>
      <c r="G14" s="57">
        <v>56</v>
      </c>
      <c r="H14" s="57">
        <v>58</v>
      </c>
      <c r="I14" s="57">
        <v>58</v>
      </c>
      <c r="J14" s="57">
        <v>54</v>
      </c>
      <c r="K14" s="57">
        <v>54</v>
      </c>
      <c r="L14" s="57">
        <v>53</v>
      </c>
      <c r="M14" s="57">
        <v>56</v>
      </c>
      <c r="N14" s="210">
        <v>57</v>
      </c>
      <c r="O14" s="105">
        <f>VLOOKUP(B14,'[1]District Growth'!$B$1:$J$2454,5,FALSE)</f>
        <v>60</v>
      </c>
      <c r="P14" s="232">
        <f t="shared" si="0"/>
        <v>3</v>
      </c>
      <c r="Q14" s="37">
        <f t="shared" si="1"/>
        <v>5.2631578947368363E-2</v>
      </c>
    </row>
    <row r="15" spans="1:17" x14ac:dyDescent="0.25">
      <c r="A15" s="57"/>
      <c r="B15" s="53" t="s">
        <v>951</v>
      </c>
      <c r="C15" s="57"/>
      <c r="D15" s="57"/>
      <c r="E15" s="57">
        <v>24</v>
      </c>
      <c r="F15" s="57">
        <v>27</v>
      </c>
      <c r="G15" s="57">
        <v>29</v>
      </c>
      <c r="H15" s="57">
        <v>27</v>
      </c>
      <c r="I15" s="57">
        <v>26</v>
      </c>
      <c r="J15" s="57">
        <v>36</v>
      </c>
      <c r="K15" s="57">
        <v>42</v>
      </c>
      <c r="L15" s="57">
        <v>46</v>
      </c>
      <c r="M15" s="57">
        <v>45</v>
      </c>
      <c r="N15" s="210">
        <v>39</v>
      </c>
      <c r="O15" s="105">
        <f>VLOOKUP(B15,'[1]District Growth'!$B$1:$J$2454,5,FALSE)</f>
        <v>41</v>
      </c>
      <c r="P15" s="232">
        <f t="shared" si="0"/>
        <v>2</v>
      </c>
      <c r="Q15" s="37">
        <f t="shared" si="1"/>
        <v>5.1282051282051322E-2</v>
      </c>
    </row>
    <row r="16" spans="1:17" x14ac:dyDescent="0.25">
      <c r="A16" s="57"/>
      <c r="B16" s="53" t="s">
        <v>942</v>
      </c>
      <c r="C16" s="57">
        <v>27</v>
      </c>
      <c r="D16" s="57">
        <v>30</v>
      </c>
      <c r="E16" s="57">
        <v>25</v>
      </c>
      <c r="F16" s="57">
        <v>26</v>
      </c>
      <c r="G16" s="57">
        <v>27</v>
      </c>
      <c r="H16" s="57">
        <v>27</v>
      </c>
      <c r="I16" s="57">
        <v>29</v>
      </c>
      <c r="J16" s="57">
        <v>28</v>
      </c>
      <c r="K16" s="57">
        <v>19</v>
      </c>
      <c r="L16" s="57">
        <v>22</v>
      </c>
      <c r="M16" s="57">
        <v>24</v>
      </c>
      <c r="N16" s="210">
        <v>21</v>
      </c>
      <c r="O16" s="105">
        <f>VLOOKUP(B16,'[1]District Growth'!$B$1:$J$2454,5,FALSE)</f>
        <v>22</v>
      </c>
      <c r="P16" s="232">
        <f t="shared" si="0"/>
        <v>1</v>
      </c>
      <c r="Q16" s="37">
        <f t="shared" si="1"/>
        <v>4.7619047619047672E-2</v>
      </c>
    </row>
    <row r="17" spans="1:17" x14ac:dyDescent="0.25">
      <c r="A17" s="57"/>
      <c r="B17" s="53" t="s">
        <v>1308</v>
      </c>
      <c r="C17" s="57">
        <v>101</v>
      </c>
      <c r="D17" s="57">
        <v>104</v>
      </c>
      <c r="E17" s="57">
        <v>106</v>
      </c>
      <c r="F17" s="57">
        <v>106</v>
      </c>
      <c r="G17" s="57">
        <v>93</v>
      </c>
      <c r="H17" s="57">
        <v>93</v>
      </c>
      <c r="I17" s="57">
        <v>86</v>
      </c>
      <c r="J17" s="57">
        <v>88</v>
      </c>
      <c r="K17" s="57">
        <v>82</v>
      </c>
      <c r="L17" s="57">
        <v>92</v>
      </c>
      <c r="M17" s="57">
        <v>99</v>
      </c>
      <c r="N17" s="210">
        <v>87</v>
      </c>
      <c r="O17" s="105">
        <f>VLOOKUP(B17,'[1]District Growth'!$B$1:$J$2454,5,FALSE)</f>
        <v>91</v>
      </c>
      <c r="P17" s="232">
        <f t="shared" si="0"/>
        <v>4</v>
      </c>
      <c r="Q17" s="37">
        <f t="shared" si="1"/>
        <v>4.5977011494252817E-2</v>
      </c>
    </row>
    <row r="18" spans="1:17" x14ac:dyDescent="0.25">
      <c r="A18" s="57"/>
      <c r="B18" s="53" t="s">
        <v>958</v>
      </c>
      <c r="C18" s="57">
        <v>18</v>
      </c>
      <c r="D18" s="57">
        <v>20</v>
      </c>
      <c r="E18" s="57">
        <v>25</v>
      </c>
      <c r="F18" s="57">
        <v>21</v>
      </c>
      <c r="G18" s="57">
        <v>22</v>
      </c>
      <c r="H18" s="57">
        <v>21</v>
      </c>
      <c r="I18" s="57">
        <v>19</v>
      </c>
      <c r="J18" s="57">
        <v>20</v>
      </c>
      <c r="K18" s="57">
        <v>26</v>
      </c>
      <c r="L18" s="57">
        <v>27</v>
      </c>
      <c r="M18" s="57">
        <v>31</v>
      </c>
      <c r="N18" s="210">
        <v>22</v>
      </c>
      <c r="O18" s="105">
        <f>VLOOKUP(B18,'[1]District Growth'!$B$1:$J$2454,5,FALSE)</f>
        <v>23</v>
      </c>
      <c r="P18" s="232">
        <f t="shared" si="0"/>
        <v>1</v>
      </c>
      <c r="Q18" s="37">
        <f t="shared" si="1"/>
        <v>4.5454545454545414E-2</v>
      </c>
    </row>
    <row r="19" spans="1:17" x14ac:dyDescent="0.25">
      <c r="A19" s="57"/>
      <c r="B19" s="53" t="s">
        <v>941</v>
      </c>
      <c r="C19" s="57">
        <v>38</v>
      </c>
      <c r="D19" s="57">
        <v>33</v>
      </c>
      <c r="E19" s="57">
        <v>42</v>
      </c>
      <c r="F19" s="57">
        <v>34</v>
      </c>
      <c r="G19" s="57">
        <v>44</v>
      </c>
      <c r="H19" s="57">
        <v>44</v>
      </c>
      <c r="I19" s="57">
        <v>35</v>
      </c>
      <c r="J19" s="57">
        <v>30</v>
      </c>
      <c r="K19" s="57">
        <v>30</v>
      </c>
      <c r="L19" s="57">
        <v>35</v>
      </c>
      <c r="M19" s="57">
        <v>24</v>
      </c>
      <c r="N19" s="210">
        <v>25</v>
      </c>
      <c r="O19" s="105">
        <f>VLOOKUP(B19,'[1]District Growth'!$B$1:$J$2454,5,FALSE)</f>
        <v>26</v>
      </c>
      <c r="P19" s="232">
        <f t="shared" si="0"/>
        <v>1</v>
      </c>
      <c r="Q19" s="37">
        <f t="shared" si="1"/>
        <v>4.0000000000000036E-2</v>
      </c>
    </row>
    <row r="20" spans="1:17" x14ac:dyDescent="0.25">
      <c r="A20" s="57"/>
      <c r="B20" s="53" t="s">
        <v>959</v>
      </c>
      <c r="C20" s="57">
        <v>43</v>
      </c>
      <c r="D20" s="57">
        <v>49</v>
      </c>
      <c r="E20" s="57">
        <v>48</v>
      </c>
      <c r="F20" s="57">
        <v>47</v>
      </c>
      <c r="G20" s="57">
        <v>46</v>
      </c>
      <c r="H20" s="57">
        <v>50</v>
      </c>
      <c r="I20" s="57">
        <v>49</v>
      </c>
      <c r="J20" s="57">
        <v>55</v>
      </c>
      <c r="K20" s="57">
        <v>53</v>
      </c>
      <c r="L20" s="57">
        <v>55</v>
      </c>
      <c r="M20" s="57">
        <v>60</v>
      </c>
      <c r="N20" s="210">
        <v>62</v>
      </c>
      <c r="O20" s="105">
        <f>VLOOKUP(B20,'[1]District Growth'!$B$1:$J$2454,5,FALSE)</f>
        <v>64</v>
      </c>
      <c r="P20" s="232">
        <f t="shared" si="0"/>
        <v>2</v>
      </c>
      <c r="Q20" s="37">
        <f t="shared" si="1"/>
        <v>3.2258064516129004E-2</v>
      </c>
    </row>
    <row r="21" spans="1:17" x14ac:dyDescent="0.25">
      <c r="A21" s="57"/>
      <c r="B21" s="53" t="s">
        <v>952</v>
      </c>
      <c r="C21" s="57">
        <v>97</v>
      </c>
      <c r="D21" s="57">
        <v>97</v>
      </c>
      <c r="E21" s="57">
        <v>97</v>
      </c>
      <c r="F21" s="57">
        <v>96</v>
      </c>
      <c r="G21" s="57">
        <v>97</v>
      </c>
      <c r="H21" s="57">
        <v>102</v>
      </c>
      <c r="I21" s="57">
        <v>99</v>
      </c>
      <c r="J21" s="57">
        <v>100</v>
      </c>
      <c r="K21" s="57">
        <v>101</v>
      </c>
      <c r="L21" s="57">
        <v>110</v>
      </c>
      <c r="M21" s="57">
        <v>110</v>
      </c>
      <c r="N21" s="210">
        <v>99</v>
      </c>
      <c r="O21" s="105">
        <f>VLOOKUP(B21,'[1]District Growth'!$B$1:$J$2454,5,FALSE)</f>
        <v>102</v>
      </c>
      <c r="P21" s="232">
        <f t="shared" si="0"/>
        <v>3</v>
      </c>
      <c r="Q21" s="37">
        <f t="shared" si="1"/>
        <v>3.0303030303030276E-2</v>
      </c>
    </row>
    <row r="22" spans="1:17" x14ac:dyDescent="0.25">
      <c r="A22" s="57"/>
      <c r="B22" s="53" t="s">
        <v>956</v>
      </c>
      <c r="C22" s="57">
        <v>48</v>
      </c>
      <c r="D22" s="57">
        <v>50</v>
      </c>
      <c r="E22" s="57">
        <v>49</v>
      </c>
      <c r="F22" s="57">
        <v>45</v>
      </c>
      <c r="G22" s="57">
        <v>42</v>
      </c>
      <c r="H22" s="57">
        <v>37</v>
      </c>
      <c r="I22" s="57">
        <v>36</v>
      </c>
      <c r="J22" s="57">
        <v>44</v>
      </c>
      <c r="K22" s="57">
        <v>39</v>
      </c>
      <c r="L22" s="57">
        <v>41</v>
      </c>
      <c r="M22" s="57">
        <v>41</v>
      </c>
      <c r="N22" s="210">
        <v>36</v>
      </c>
      <c r="O22" s="105">
        <f>VLOOKUP(B22,'[1]District Growth'!$B$1:$J$2454,5,FALSE)</f>
        <v>37</v>
      </c>
      <c r="P22" s="232">
        <f t="shared" si="0"/>
        <v>1</v>
      </c>
      <c r="Q22" s="37">
        <f t="shared" si="1"/>
        <v>2.7777777777777679E-2</v>
      </c>
    </row>
    <row r="23" spans="1:17" x14ac:dyDescent="0.25">
      <c r="A23" s="57"/>
      <c r="B23" s="53" t="s">
        <v>999</v>
      </c>
      <c r="C23" s="57">
        <v>154</v>
      </c>
      <c r="D23" s="57">
        <v>160</v>
      </c>
      <c r="E23" s="57">
        <v>155</v>
      </c>
      <c r="F23" s="57">
        <v>141</v>
      </c>
      <c r="G23" s="57">
        <v>135</v>
      </c>
      <c r="H23" s="57">
        <v>143</v>
      </c>
      <c r="I23" s="57">
        <v>139</v>
      </c>
      <c r="J23" s="57">
        <v>125</v>
      </c>
      <c r="K23" s="57">
        <v>118</v>
      </c>
      <c r="L23" s="57">
        <v>100</v>
      </c>
      <c r="M23" s="57">
        <v>84</v>
      </c>
      <c r="N23" s="210">
        <v>83</v>
      </c>
      <c r="O23" s="105">
        <f>VLOOKUP(B23,'[1]District Growth'!$B$1:$J$2454,5,FALSE)</f>
        <v>85</v>
      </c>
      <c r="P23" s="232">
        <f t="shared" si="0"/>
        <v>2</v>
      </c>
      <c r="Q23" s="37">
        <f t="shared" si="1"/>
        <v>2.4096385542168752E-2</v>
      </c>
    </row>
    <row r="24" spans="1:17" x14ac:dyDescent="0.25">
      <c r="A24" s="57"/>
      <c r="B24" s="53" t="s">
        <v>990</v>
      </c>
      <c r="C24" s="57">
        <v>56</v>
      </c>
      <c r="D24" s="57">
        <v>56</v>
      </c>
      <c r="E24" s="57">
        <v>55</v>
      </c>
      <c r="F24" s="57">
        <v>56</v>
      </c>
      <c r="G24" s="57">
        <v>46</v>
      </c>
      <c r="H24" s="57">
        <v>43</v>
      </c>
      <c r="I24" s="57">
        <v>40</v>
      </c>
      <c r="J24" s="57">
        <v>41</v>
      </c>
      <c r="K24" s="57">
        <v>41</v>
      </c>
      <c r="L24" s="57">
        <v>38</v>
      </c>
      <c r="M24" s="57">
        <v>42</v>
      </c>
      <c r="N24" s="210">
        <v>45</v>
      </c>
      <c r="O24" s="105">
        <f>VLOOKUP(B24,'[1]District Growth'!$B$1:$J$2454,5,FALSE)</f>
        <v>46</v>
      </c>
      <c r="P24" s="232">
        <f t="shared" si="0"/>
        <v>1</v>
      </c>
      <c r="Q24" s="37">
        <f t="shared" si="1"/>
        <v>2.2222222222222143E-2</v>
      </c>
    </row>
    <row r="25" spans="1:17" x14ac:dyDescent="0.25">
      <c r="A25" s="57"/>
      <c r="B25" s="53" t="s">
        <v>981</v>
      </c>
      <c r="C25" s="57">
        <v>64</v>
      </c>
      <c r="D25" s="57">
        <v>68</v>
      </c>
      <c r="E25" s="57">
        <v>73</v>
      </c>
      <c r="F25" s="57">
        <v>68</v>
      </c>
      <c r="G25" s="57">
        <v>85</v>
      </c>
      <c r="H25" s="57">
        <v>78</v>
      </c>
      <c r="I25" s="57">
        <v>79</v>
      </c>
      <c r="J25" s="57">
        <v>74</v>
      </c>
      <c r="K25" s="57">
        <v>74</v>
      </c>
      <c r="L25" s="57">
        <v>71</v>
      </c>
      <c r="M25" s="57">
        <v>69</v>
      </c>
      <c r="N25" s="210">
        <v>86</v>
      </c>
      <c r="O25" s="105">
        <f>VLOOKUP(B25,'[1]District Growth'!$B$1:$J$2454,5,FALSE)</f>
        <v>87</v>
      </c>
      <c r="P25" s="232">
        <f t="shared" si="0"/>
        <v>1</v>
      </c>
      <c r="Q25" s="37">
        <f t="shared" si="1"/>
        <v>1.1627906976744207E-2</v>
      </c>
    </row>
    <row r="26" spans="1:17" x14ac:dyDescent="0.25">
      <c r="A26" s="57"/>
      <c r="B26" s="53" t="s">
        <v>984</v>
      </c>
      <c r="C26" s="57">
        <v>115</v>
      </c>
      <c r="D26" s="57">
        <v>101</v>
      </c>
      <c r="E26" s="57">
        <v>103</v>
      </c>
      <c r="F26" s="57">
        <v>97</v>
      </c>
      <c r="G26" s="57">
        <v>102</v>
      </c>
      <c r="H26" s="57">
        <v>104</v>
      </c>
      <c r="I26" s="57">
        <v>109</v>
      </c>
      <c r="J26" s="57">
        <v>116</v>
      </c>
      <c r="K26" s="57">
        <v>110</v>
      </c>
      <c r="L26" s="57">
        <v>105</v>
      </c>
      <c r="M26" s="57">
        <v>103</v>
      </c>
      <c r="N26" s="210">
        <v>108</v>
      </c>
      <c r="O26" s="105">
        <f>VLOOKUP(B26,'[1]District Growth'!$B$1:$J$2454,5,FALSE)</f>
        <v>109</v>
      </c>
      <c r="P26" s="232">
        <f t="shared" si="0"/>
        <v>1</v>
      </c>
      <c r="Q26" s="37">
        <f t="shared" si="1"/>
        <v>9.2592592592593004E-3</v>
      </c>
    </row>
    <row r="27" spans="1:17" x14ac:dyDescent="0.25">
      <c r="A27" s="57"/>
      <c r="B27" s="48" t="s">
        <v>950</v>
      </c>
      <c r="C27" s="57">
        <v>25</v>
      </c>
      <c r="D27" s="57">
        <v>24</v>
      </c>
      <c r="E27" s="57">
        <v>28</v>
      </c>
      <c r="F27" s="57">
        <v>28</v>
      </c>
      <c r="G27" s="57">
        <v>23</v>
      </c>
      <c r="H27" s="57">
        <v>24</v>
      </c>
      <c r="I27" s="57">
        <v>21</v>
      </c>
      <c r="J27" s="57">
        <v>20</v>
      </c>
      <c r="K27" s="57">
        <v>20</v>
      </c>
      <c r="L27" s="57">
        <v>22</v>
      </c>
      <c r="M27" s="57">
        <v>23</v>
      </c>
      <c r="N27" s="210">
        <v>21</v>
      </c>
      <c r="O27" s="105">
        <f>VLOOKUP(B27,'[1]District Growth'!$B$1:$J$2454,5,FALSE)</f>
        <v>21</v>
      </c>
      <c r="P27" s="232">
        <f t="shared" si="0"/>
        <v>0</v>
      </c>
      <c r="Q27" s="37">
        <f t="shared" si="1"/>
        <v>0</v>
      </c>
    </row>
    <row r="28" spans="1:17" x14ac:dyDescent="0.25">
      <c r="A28" s="57"/>
      <c r="B28" s="48" t="s">
        <v>996</v>
      </c>
      <c r="C28" s="57">
        <v>48</v>
      </c>
      <c r="D28" s="57">
        <v>47</v>
      </c>
      <c r="E28" s="57">
        <v>46</v>
      </c>
      <c r="F28" s="57">
        <v>31</v>
      </c>
      <c r="G28" s="57">
        <v>29</v>
      </c>
      <c r="H28" s="57">
        <v>31</v>
      </c>
      <c r="I28" s="57">
        <v>30</v>
      </c>
      <c r="J28" s="57">
        <v>28</v>
      </c>
      <c r="K28" s="57">
        <v>29</v>
      </c>
      <c r="L28" s="57">
        <v>25</v>
      </c>
      <c r="M28" s="57">
        <v>28</v>
      </c>
      <c r="N28" s="210">
        <v>29</v>
      </c>
      <c r="O28" s="105">
        <f>VLOOKUP(B28,'[1]District Growth'!$B$1:$J$2454,5,FALSE)</f>
        <v>29</v>
      </c>
      <c r="P28" s="232">
        <f t="shared" si="0"/>
        <v>0</v>
      </c>
      <c r="Q28" s="37">
        <f t="shared" si="1"/>
        <v>0</v>
      </c>
    </row>
    <row r="29" spans="1:17" x14ac:dyDescent="0.25">
      <c r="A29" s="57"/>
      <c r="B29" s="48" t="s">
        <v>947</v>
      </c>
      <c r="C29" s="57">
        <v>16</v>
      </c>
      <c r="D29" s="57">
        <v>19</v>
      </c>
      <c r="E29" s="57">
        <v>25</v>
      </c>
      <c r="F29" s="57">
        <v>31</v>
      </c>
      <c r="G29" s="57">
        <v>20</v>
      </c>
      <c r="H29" s="57">
        <v>17</v>
      </c>
      <c r="I29" s="57">
        <v>18</v>
      </c>
      <c r="J29" s="57">
        <v>12</v>
      </c>
      <c r="K29" s="57">
        <v>18</v>
      </c>
      <c r="L29" s="57">
        <v>20</v>
      </c>
      <c r="M29" s="57">
        <v>19</v>
      </c>
      <c r="N29" s="210">
        <v>18</v>
      </c>
      <c r="O29" s="105">
        <f>VLOOKUP(B29,'[1]District Growth'!$B$1:$J$2454,5,FALSE)</f>
        <v>18</v>
      </c>
      <c r="P29" s="232">
        <f t="shared" si="0"/>
        <v>0</v>
      </c>
      <c r="Q29" s="37">
        <f t="shared" si="1"/>
        <v>0</v>
      </c>
    </row>
    <row r="30" spans="1:17" x14ac:dyDescent="0.25">
      <c r="A30" s="57"/>
      <c r="B30" s="48" t="s">
        <v>945</v>
      </c>
      <c r="C30" s="57">
        <v>44</v>
      </c>
      <c r="D30" s="57">
        <v>42</v>
      </c>
      <c r="E30" s="57">
        <v>38</v>
      </c>
      <c r="F30" s="57">
        <v>32</v>
      </c>
      <c r="G30" s="57">
        <v>27</v>
      </c>
      <c r="H30" s="57">
        <v>25</v>
      </c>
      <c r="I30" s="57">
        <v>24</v>
      </c>
      <c r="J30" s="57">
        <v>23</v>
      </c>
      <c r="K30" s="57">
        <v>23</v>
      </c>
      <c r="L30" s="57">
        <v>26</v>
      </c>
      <c r="M30" s="57">
        <v>24</v>
      </c>
      <c r="N30" s="210">
        <v>25</v>
      </c>
      <c r="O30" s="105">
        <f>VLOOKUP(B30,'[1]District Growth'!$B$1:$J$2454,5,FALSE)</f>
        <v>25</v>
      </c>
      <c r="P30" s="232">
        <f t="shared" si="0"/>
        <v>0</v>
      </c>
      <c r="Q30" s="37">
        <f t="shared" si="1"/>
        <v>0</v>
      </c>
    </row>
    <row r="31" spans="1:17" x14ac:dyDescent="0.25">
      <c r="A31" s="57"/>
      <c r="B31" s="48" t="s">
        <v>948</v>
      </c>
      <c r="C31" s="57">
        <v>31</v>
      </c>
      <c r="D31" s="57">
        <v>29</v>
      </c>
      <c r="E31" s="57">
        <v>28</v>
      </c>
      <c r="F31" s="57">
        <v>25</v>
      </c>
      <c r="G31" s="57">
        <v>29</v>
      </c>
      <c r="H31" s="57">
        <v>28</v>
      </c>
      <c r="I31" s="57">
        <v>25</v>
      </c>
      <c r="J31" s="57">
        <v>20</v>
      </c>
      <c r="K31" s="57">
        <v>19</v>
      </c>
      <c r="L31" s="57">
        <v>21</v>
      </c>
      <c r="M31" s="57">
        <v>27</v>
      </c>
      <c r="N31" s="210">
        <v>23</v>
      </c>
      <c r="O31" s="105">
        <f>VLOOKUP(B31,'[1]District Growth'!$B$1:$J$2454,5,FALSE)</f>
        <v>23</v>
      </c>
      <c r="P31" s="232">
        <f t="shared" si="0"/>
        <v>0</v>
      </c>
      <c r="Q31" s="37">
        <f t="shared" si="1"/>
        <v>0</v>
      </c>
    </row>
    <row r="32" spans="1:17" x14ac:dyDescent="0.25">
      <c r="A32" s="57"/>
      <c r="B32" s="48" t="s">
        <v>987</v>
      </c>
      <c r="C32" s="57">
        <v>92</v>
      </c>
      <c r="D32" s="57">
        <v>91</v>
      </c>
      <c r="E32" s="57">
        <v>92</v>
      </c>
      <c r="F32" s="57">
        <v>90</v>
      </c>
      <c r="G32" s="57">
        <v>82</v>
      </c>
      <c r="H32" s="57">
        <v>84</v>
      </c>
      <c r="I32" s="57">
        <v>59</v>
      </c>
      <c r="J32" s="57">
        <v>57</v>
      </c>
      <c r="K32" s="57">
        <v>65</v>
      </c>
      <c r="L32" s="57">
        <v>61</v>
      </c>
      <c r="M32" s="57">
        <v>67</v>
      </c>
      <c r="N32" s="210">
        <v>72</v>
      </c>
      <c r="O32" s="105">
        <f>VLOOKUP(B32,'[1]District Growth'!$B$1:$J$2454,5,FALSE)</f>
        <v>72</v>
      </c>
      <c r="P32" s="232">
        <f t="shared" si="0"/>
        <v>0</v>
      </c>
      <c r="Q32" s="37">
        <f t="shared" si="1"/>
        <v>0</v>
      </c>
    </row>
    <row r="33" spans="1:17" x14ac:dyDescent="0.25">
      <c r="A33" s="57"/>
      <c r="B33" s="54" t="s">
        <v>974</v>
      </c>
      <c r="C33" s="57">
        <v>58</v>
      </c>
      <c r="D33" s="57">
        <v>65</v>
      </c>
      <c r="E33" s="57">
        <v>64</v>
      </c>
      <c r="F33" s="57">
        <v>59</v>
      </c>
      <c r="G33" s="57">
        <v>60</v>
      </c>
      <c r="H33" s="57">
        <v>54</v>
      </c>
      <c r="I33" s="57">
        <v>56</v>
      </c>
      <c r="J33" s="57">
        <v>68</v>
      </c>
      <c r="K33" s="57">
        <v>52</v>
      </c>
      <c r="L33" s="57">
        <v>52</v>
      </c>
      <c r="M33" s="57">
        <v>50</v>
      </c>
      <c r="N33" s="210">
        <v>45</v>
      </c>
      <c r="O33" s="105">
        <f>VLOOKUP(B33,'[1]District Growth'!$B$1:$J$2454,5,FALSE)</f>
        <v>44</v>
      </c>
      <c r="P33" s="232">
        <f t="shared" si="0"/>
        <v>-1</v>
      </c>
      <c r="Q33" s="37">
        <f t="shared" si="1"/>
        <v>-2.2222222222222254E-2</v>
      </c>
    </row>
    <row r="34" spans="1:17" x14ac:dyDescent="0.25">
      <c r="A34" s="57"/>
      <c r="B34" s="54" t="s">
        <v>960</v>
      </c>
      <c r="C34" s="57"/>
      <c r="D34" s="57"/>
      <c r="E34" s="57"/>
      <c r="F34" s="57"/>
      <c r="G34" s="57"/>
      <c r="H34" s="57"/>
      <c r="I34" s="57">
        <v>26</v>
      </c>
      <c r="J34" s="57">
        <v>27</v>
      </c>
      <c r="K34" s="57">
        <v>32</v>
      </c>
      <c r="L34" s="57">
        <v>33</v>
      </c>
      <c r="M34" s="57">
        <v>33</v>
      </c>
      <c r="N34" s="210">
        <v>33</v>
      </c>
      <c r="O34" s="105">
        <f>VLOOKUP(B34,'[1]District Growth'!$B$1:$J$2454,5,FALSE)</f>
        <v>32</v>
      </c>
      <c r="P34" s="232">
        <f t="shared" si="0"/>
        <v>-1</v>
      </c>
      <c r="Q34" s="37">
        <f t="shared" si="1"/>
        <v>-3.0303030303030276E-2</v>
      </c>
    </row>
    <row r="35" spans="1:17" x14ac:dyDescent="0.25">
      <c r="A35" s="57"/>
      <c r="B35" s="54" t="s">
        <v>992</v>
      </c>
      <c r="C35" s="57">
        <v>17</v>
      </c>
      <c r="D35" s="57">
        <v>18</v>
      </c>
      <c r="E35" s="57">
        <v>24</v>
      </c>
      <c r="F35" s="57">
        <v>20</v>
      </c>
      <c r="G35" s="57">
        <v>21</v>
      </c>
      <c r="H35" s="57">
        <v>33</v>
      </c>
      <c r="I35" s="57">
        <v>34</v>
      </c>
      <c r="J35" s="57">
        <v>32</v>
      </c>
      <c r="K35" s="57">
        <v>31</v>
      </c>
      <c r="L35" s="57">
        <v>28</v>
      </c>
      <c r="M35" s="57">
        <v>25</v>
      </c>
      <c r="N35" s="210">
        <v>30</v>
      </c>
      <c r="O35" s="105">
        <f>VLOOKUP(B35,'[1]District Growth'!$B$1:$J$2454,5,FALSE)</f>
        <v>29</v>
      </c>
      <c r="P35" s="232">
        <f t="shared" ref="P35:P63" si="2">O35-N35</f>
        <v>-1</v>
      </c>
      <c r="Q35" s="37">
        <f t="shared" ref="Q35:Q63" si="3">(O35/N35)-1</f>
        <v>-3.3333333333333326E-2</v>
      </c>
    </row>
    <row r="36" spans="1:17" x14ac:dyDescent="0.25">
      <c r="A36" s="57"/>
      <c r="B36" s="54" t="s">
        <v>963</v>
      </c>
      <c r="C36" s="57">
        <v>90</v>
      </c>
      <c r="D36" s="57">
        <v>95</v>
      </c>
      <c r="E36" s="57">
        <v>93</v>
      </c>
      <c r="F36" s="57">
        <v>92</v>
      </c>
      <c r="G36" s="57">
        <v>89</v>
      </c>
      <c r="H36" s="57">
        <v>83</v>
      </c>
      <c r="I36" s="57">
        <v>83</v>
      </c>
      <c r="J36" s="57">
        <v>85</v>
      </c>
      <c r="K36" s="57">
        <v>82</v>
      </c>
      <c r="L36" s="57">
        <v>83</v>
      </c>
      <c r="M36" s="57">
        <v>73</v>
      </c>
      <c r="N36" s="210">
        <v>76</v>
      </c>
      <c r="O36" s="105">
        <f>VLOOKUP(B36,'[1]District Growth'!$B$1:$J$2454,5,FALSE)</f>
        <v>73</v>
      </c>
      <c r="P36" s="232">
        <f t="shared" si="2"/>
        <v>-3</v>
      </c>
      <c r="Q36" s="37">
        <f t="shared" si="3"/>
        <v>-3.9473684210526327E-2</v>
      </c>
    </row>
    <row r="37" spans="1:17" x14ac:dyDescent="0.25">
      <c r="A37" s="57"/>
      <c r="B37" s="54" t="s">
        <v>985</v>
      </c>
      <c r="C37" s="57">
        <v>46</v>
      </c>
      <c r="D37" s="57">
        <v>44</v>
      </c>
      <c r="E37" s="57">
        <v>50</v>
      </c>
      <c r="F37" s="57">
        <v>53</v>
      </c>
      <c r="G37" s="57">
        <v>48</v>
      </c>
      <c r="H37" s="57">
        <v>47</v>
      </c>
      <c r="I37" s="57">
        <v>49</v>
      </c>
      <c r="J37" s="57">
        <v>51</v>
      </c>
      <c r="K37" s="57">
        <v>55</v>
      </c>
      <c r="L37" s="57">
        <v>52</v>
      </c>
      <c r="M37" s="57">
        <v>50</v>
      </c>
      <c r="N37" s="210">
        <v>50</v>
      </c>
      <c r="O37" s="105">
        <f>VLOOKUP(B37,'[1]District Growth'!$B$1:$J$2454,5,FALSE)</f>
        <v>48</v>
      </c>
      <c r="P37" s="232">
        <f t="shared" si="2"/>
        <v>-2</v>
      </c>
      <c r="Q37" s="37">
        <f t="shared" si="3"/>
        <v>-4.0000000000000036E-2</v>
      </c>
    </row>
    <row r="38" spans="1:17" x14ac:dyDescent="0.25">
      <c r="A38" s="57"/>
      <c r="B38" s="54" t="s">
        <v>962</v>
      </c>
      <c r="C38" s="57">
        <v>100</v>
      </c>
      <c r="D38" s="57">
        <v>87</v>
      </c>
      <c r="E38" s="57">
        <v>86</v>
      </c>
      <c r="F38" s="57">
        <v>81</v>
      </c>
      <c r="G38" s="57">
        <v>82</v>
      </c>
      <c r="H38" s="57">
        <v>86</v>
      </c>
      <c r="I38" s="57">
        <v>89</v>
      </c>
      <c r="J38" s="57">
        <v>71</v>
      </c>
      <c r="K38" s="57">
        <v>71</v>
      </c>
      <c r="L38" s="57">
        <v>72</v>
      </c>
      <c r="M38" s="57">
        <v>60</v>
      </c>
      <c r="N38" s="210">
        <v>48</v>
      </c>
      <c r="O38" s="105">
        <f>VLOOKUP(B38,'[1]District Growth'!$B$1:$J$2454,5,FALSE)</f>
        <v>46</v>
      </c>
      <c r="P38" s="232">
        <f t="shared" si="2"/>
        <v>-2</v>
      </c>
      <c r="Q38" s="37">
        <f t="shared" si="3"/>
        <v>-4.166666666666663E-2</v>
      </c>
    </row>
    <row r="39" spans="1:17" x14ac:dyDescent="0.25">
      <c r="A39" s="57"/>
      <c r="B39" s="54" t="s">
        <v>946</v>
      </c>
      <c r="C39" s="57">
        <v>14</v>
      </c>
      <c r="D39" s="57">
        <v>12</v>
      </c>
      <c r="E39" s="57">
        <v>10</v>
      </c>
      <c r="F39" s="57">
        <v>8</v>
      </c>
      <c r="G39" s="57">
        <v>9</v>
      </c>
      <c r="H39" s="57">
        <v>8</v>
      </c>
      <c r="I39" s="57">
        <v>9</v>
      </c>
      <c r="J39" s="57">
        <v>9</v>
      </c>
      <c r="K39" s="57">
        <v>9</v>
      </c>
      <c r="L39" s="57">
        <v>10</v>
      </c>
      <c r="M39" s="57">
        <v>13</v>
      </c>
      <c r="N39" s="210">
        <v>22</v>
      </c>
      <c r="O39" s="105">
        <f>VLOOKUP(B39,'[1]District Growth'!$B$1:$J$2454,5,FALSE)</f>
        <v>21</v>
      </c>
      <c r="P39" s="232">
        <f t="shared" si="2"/>
        <v>-1</v>
      </c>
      <c r="Q39" s="37">
        <f t="shared" si="3"/>
        <v>-4.5454545454545414E-2</v>
      </c>
    </row>
    <row r="40" spans="1:17" x14ac:dyDescent="0.25">
      <c r="A40" s="57"/>
      <c r="B40" s="54" t="s">
        <v>968</v>
      </c>
      <c r="C40" s="57"/>
      <c r="D40" s="57"/>
      <c r="E40" s="57">
        <v>21</v>
      </c>
      <c r="F40" s="57">
        <v>19</v>
      </c>
      <c r="G40" s="57">
        <v>21</v>
      </c>
      <c r="H40" s="57">
        <v>17</v>
      </c>
      <c r="I40" s="57">
        <v>17</v>
      </c>
      <c r="J40" s="57">
        <v>20</v>
      </c>
      <c r="K40" s="57">
        <v>15</v>
      </c>
      <c r="L40" s="57">
        <v>15</v>
      </c>
      <c r="M40" s="57">
        <v>18</v>
      </c>
      <c r="N40" s="210">
        <v>19</v>
      </c>
      <c r="O40" s="105">
        <f>VLOOKUP(B40,'[1]District Growth'!$B$1:$J$2454,5,FALSE)</f>
        <v>18</v>
      </c>
      <c r="P40" s="232">
        <f t="shared" si="2"/>
        <v>-1</v>
      </c>
      <c r="Q40" s="37">
        <f t="shared" si="3"/>
        <v>-5.2631578947368474E-2</v>
      </c>
    </row>
    <row r="41" spans="1:17" x14ac:dyDescent="0.25">
      <c r="A41" s="57"/>
      <c r="B41" s="54" t="s">
        <v>1004</v>
      </c>
      <c r="C41" s="57">
        <v>19</v>
      </c>
      <c r="D41" s="57">
        <v>20</v>
      </c>
      <c r="E41" s="57">
        <v>20</v>
      </c>
      <c r="F41" s="57">
        <v>18</v>
      </c>
      <c r="G41" s="57">
        <v>18</v>
      </c>
      <c r="H41" s="57">
        <v>18</v>
      </c>
      <c r="I41" s="57">
        <v>17</v>
      </c>
      <c r="J41" s="57">
        <v>13</v>
      </c>
      <c r="K41" s="57">
        <v>22</v>
      </c>
      <c r="L41" s="57">
        <v>17</v>
      </c>
      <c r="M41" s="57">
        <v>19</v>
      </c>
      <c r="N41" s="210">
        <v>18</v>
      </c>
      <c r="O41" s="105">
        <f>VLOOKUP(B41,'[1]District Growth'!$B$1:$J$2454,5,FALSE)</f>
        <v>17</v>
      </c>
      <c r="P41" s="232">
        <f t="shared" si="2"/>
        <v>-1</v>
      </c>
      <c r="Q41" s="37">
        <f t="shared" si="3"/>
        <v>-5.555555555555558E-2</v>
      </c>
    </row>
    <row r="42" spans="1:17" x14ac:dyDescent="0.25">
      <c r="A42" s="57"/>
      <c r="B42" s="54" t="s">
        <v>955</v>
      </c>
      <c r="C42" s="57">
        <v>32</v>
      </c>
      <c r="D42" s="57">
        <v>32</v>
      </c>
      <c r="E42" s="57">
        <v>33</v>
      </c>
      <c r="F42" s="57">
        <v>29</v>
      </c>
      <c r="G42" s="57">
        <v>30</v>
      </c>
      <c r="H42" s="57">
        <v>17</v>
      </c>
      <c r="I42" s="57">
        <v>16</v>
      </c>
      <c r="J42" s="57">
        <v>16</v>
      </c>
      <c r="K42" s="57">
        <v>15</v>
      </c>
      <c r="L42" s="57">
        <v>16</v>
      </c>
      <c r="M42" s="57">
        <v>23</v>
      </c>
      <c r="N42" s="210">
        <v>18</v>
      </c>
      <c r="O42" s="105">
        <f>VLOOKUP(B42,'[1]District Growth'!$B$1:$J$2454,5,FALSE)</f>
        <v>17</v>
      </c>
      <c r="P42" s="232">
        <f t="shared" si="2"/>
        <v>-1</v>
      </c>
      <c r="Q42" s="37">
        <f t="shared" si="3"/>
        <v>-5.555555555555558E-2</v>
      </c>
    </row>
    <row r="43" spans="1:17" x14ac:dyDescent="0.25">
      <c r="A43" s="57"/>
      <c r="B43" s="54" t="s">
        <v>936</v>
      </c>
      <c r="C43" s="57">
        <v>26</v>
      </c>
      <c r="D43" s="57">
        <v>44</v>
      </c>
      <c r="E43" s="57">
        <v>40</v>
      </c>
      <c r="F43" s="57">
        <v>41</v>
      </c>
      <c r="G43" s="57">
        <v>41</v>
      </c>
      <c r="H43" s="57">
        <v>37</v>
      </c>
      <c r="I43" s="57">
        <v>38</v>
      </c>
      <c r="J43" s="57">
        <v>37</v>
      </c>
      <c r="K43" s="57">
        <v>34</v>
      </c>
      <c r="L43" s="57">
        <v>50</v>
      </c>
      <c r="M43" s="57">
        <v>55</v>
      </c>
      <c r="N43" s="210">
        <v>69</v>
      </c>
      <c r="O43" s="105">
        <f>VLOOKUP(B43,'[1]District Growth'!$B$1:$J$2454,5,FALSE)</f>
        <v>65</v>
      </c>
      <c r="P43" s="232">
        <f t="shared" si="2"/>
        <v>-4</v>
      </c>
      <c r="Q43" s="37">
        <f t="shared" si="3"/>
        <v>-5.7971014492753659E-2</v>
      </c>
    </row>
    <row r="44" spans="1:17" x14ac:dyDescent="0.25">
      <c r="A44" s="57"/>
      <c r="B44" s="54" t="s">
        <v>979</v>
      </c>
      <c r="C44" s="57">
        <v>77</v>
      </c>
      <c r="D44" s="57">
        <v>82</v>
      </c>
      <c r="E44" s="57">
        <v>79</v>
      </c>
      <c r="F44" s="57">
        <v>81</v>
      </c>
      <c r="G44" s="57">
        <v>81</v>
      </c>
      <c r="H44" s="57">
        <v>80</v>
      </c>
      <c r="I44" s="57">
        <v>82</v>
      </c>
      <c r="J44" s="57">
        <v>87</v>
      </c>
      <c r="K44" s="57">
        <v>90</v>
      </c>
      <c r="L44" s="57">
        <v>89</v>
      </c>
      <c r="M44" s="57">
        <v>88</v>
      </c>
      <c r="N44" s="210">
        <v>92</v>
      </c>
      <c r="O44" s="105">
        <f>VLOOKUP(B44,'[1]District Growth'!$B$1:$J$2454,5,FALSE)</f>
        <v>86</v>
      </c>
      <c r="P44" s="232">
        <f t="shared" si="2"/>
        <v>-6</v>
      </c>
      <c r="Q44" s="37">
        <f t="shared" si="3"/>
        <v>-6.5217391304347783E-2</v>
      </c>
    </row>
    <row r="45" spans="1:17" x14ac:dyDescent="0.25">
      <c r="A45" s="57"/>
      <c r="B45" s="54" t="s">
        <v>986</v>
      </c>
      <c r="C45" s="57">
        <v>99</v>
      </c>
      <c r="D45" s="57">
        <v>111</v>
      </c>
      <c r="E45" s="57">
        <v>106</v>
      </c>
      <c r="F45" s="57">
        <v>88</v>
      </c>
      <c r="G45" s="57">
        <v>79</v>
      </c>
      <c r="H45" s="57">
        <v>77</v>
      </c>
      <c r="I45" s="57">
        <v>79</v>
      </c>
      <c r="J45" s="57">
        <v>76</v>
      </c>
      <c r="K45" s="57">
        <v>68</v>
      </c>
      <c r="L45" s="57">
        <v>64</v>
      </c>
      <c r="M45" s="57">
        <v>60</v>
      </c>
      <c r="N45" s="210">
        <v>61</v>
      </c>
      <c r="O45" s="105">
        <f>VLOOKUP(B45,'[1]District Growth'!$B$1:$J$2454,5,FALSE)</f>
        <v>57</v>
      </c>
      <c r="P45" s="232">
        <f t="shared" si="2"/>
        <v>-4</v>
      </c>
      <c r="Q45" s="37">
        <f t="shared" si="3"/>
        <v>-6.557377049180324E-2</v>
      </c>
    </row>
    <row r="46" spans="1:17" x14ac:dyDescent="0.25">
      <c r="A46" s="57"/>
      <c r="B46" s="54" t="s">
        <v>998</v>
      </c>
      <c r="C46" s="57">
        <v>17</v>
      </c>
      <c r="D46" s="57">
        <v>21</v>
      </c>
      <c r="E46" s="57">
        <v>12</v>
      </c>
      <c r="F46" s="57">
        <v>14</v>
      </c>
      <c r="G46" s="57">
        <v>10</v>
      </c>
      <c r="H46" s="57">
        <v>15</v>
      </c>
      <c r="I46" s="57">
        <v>16</v>
      </c>
      <c r="J46" s="57">
        <v>15</v>
      </c>
      <c r="K46" s="57">
        <v>14</v>
      </c>
      <c r="L46" s="57">
        <v>12</v>
      </c>
      <c r="M46" s="57">
        <v>12</v>
      </c>
      <c r="N46" s="210">
        <v>14</v>
      </c>
      <c r="O46" s="105">
        <f>VLOOKUP(B46,'[1]District Growth'!$B$1:$J$2454,5,FALSE)</f>
        <v>13</v>
      </c>
      <c r="P46" s="232">
        <f t="shared" si="2"/>
        <v>-1</v>
      </c>
      <c r="Q46" s="37">
        <f t="shared" si="3"/>
        <v>-7.1428571428571397E-2</v>
      </c>
    </row>
    <row r="47" spans="1:17" x14ac:dyDescent="0.25">
      <c r="A47" s="57"/>
      <c r="B47" s="54" t="s">
        <v>949</v>
      </c>
      <c r="C47" s="57"/>
      <c r="D47" s="57"/>
      <c r="E47" s="57"/>
      <c r="F47" s="57"/>
      <c r="G47" s="57">
        <v>21</v>
      </c>
      <c r="H47" s="57">
        <v>15</v>
      </c>
      <c r="I47" s="57">
        <v>14</v>
      </c>
      <c r="J47" s="57">
        <v>11</v>
      </c>
      <c r="K47" s="57">
        <v>10</v>
      </c>
      <c r="L47" s="57">
        <v>11</v>
      </c>
      <c r="M47" s="57">
        <v>14</v>
      </c>
      <c r="N47" s="210">
        <v>13</v>
      </c>
      <c r="O47" s="105">
        <f>VLOOKUP(B47,'[1]District Growth'!$B$1:$J$2454,5,FALSE)</f>
        <v>12</v>
      </c>
      <c r="P47" s="232">
        <f t="shared" si="2"/>
        <v>-1</v>
      </c>
      <c r="Q47" s="37">
        <f t="shared" si="3"/>
        <v>-7.6923076923076872E-2</v>
      </c>
    </row>
    <row r="48" spans="1:17" x14ac:dyDescent="0.25">
      <c r="A48" s="57"/>
      <c r="B48" s="54" t="s">
        <v>1263</v>
      </c>
      <c r="C48" s="57">
        <v>59</v>
      </c>
      <c r="D48" s="57">
        <v>48</v>
      </c>
      <c r="E48" s="57">
        <v>43</v>
      </c>
      <c r="F48" s="57">
        <v>49</v>
      </c>
      <c r="G48" s="57">
        <v>52</v>
      </c>
      <c r="H48" s="57">
        <v>38</v>
      </c>
      <c r="I48" s="57">
        <v>27</v>
      </c>
      <c r="J48" s="57">
        <v>25</v>
      </c>
      <c r="K48" s="57">
        <v>25</v>
      </c>
      <c r="L48" s="57">
        <v>22</v>
      </c>
      <c r="M48" s="57">
        <v>28</v>
      </c>
      <c r="N48" s="210">
        <v>25</v>
      </c>
      <c r="O48" s="105">
        <f>VLOOKUP(B48,'[1]District Growth'!$B$1:$J$2454,5,FALSE)</f>
        <v>23</v>
      </c>
      <c r="P48" s="232">
        <f t="shared" si="2"/>
        <v>-2</v>
      </c>
      <c r="Q48" s="37">
        <f t="shared" si="3"/>
        <v>-7.999999999999996E-2</v>
      </c>
    </row>
    <row r="49" spans="1:17" x14ac:dyDescent="0.25">
      <c r="A49" s="57"/>
      <c r="B49" s="54" t="s">
        <v>940</v>
      </c>
      <c r="C49" s="57">
        <v>303</v>
      </c>
      <c r="D49" s="57">
        <v>311</v>
      </c>
      <c r="E49" s="57">
        <v>289</v>
      </c>
      <c r="F49" s="57">
        <v>231</v>
      </c>
      <c r="G49" s="57">
        <v>224</v>
      </c>
      <c r="H49" s="57">
        <v>193</v>
      </c>
      <c r="I49" s="57">
        <v>184</v>
      </c>
      <c r="J49" s="57">
        <v>168</v>
      </c>
      <c r="K49" s="57">
        <v>136</v>
      </c>
      <c r="L49" s="57">
        <v>162</v>
      </c>
      <c r="M49" s="57">
        <v>179</v>
      </c>
      <c r="N49" s="210">
        <v>157</v>
      </c>
      <c r="O49" s="105">
        <f>VLOOKUP(B49,'[1]District Growth'!$B$1:$J$2454,5,FALSE)</f>
        <v>144</v>
      </c>
      <c r="P49" s="232">
        <f t="shared" si="2"/>
        <v>-13</v>
      </c>
      <c r="Q49" s="37">
        <f t="shared" si="3"/>
        <v>-8.2802547770700619E-2</v>
      </c>
    </row>
    <row r="50" spans="1:17" x14ac:dyDescent="0.25">
      <c r="A50" s="57"/>
      <c r="B50" s="54" t="s">
        <v>957</v>
      </c>
      <c r="C50" s="57">
        <v>74</v>
      </c>
      <c r="D50" s="57">
        <v>62</v>
      </c>
      <c r="E50" s="57">
        <v>59</v>
      </c>
      <c r="F50" s="57">
        <v>58</v>
      </c>
      <c r="G50" s="57">
        <v>57</v>
      </c>
      <c r="H50" s="57">
        <v>57</v>
      </c>
      <c r="I50" s="57">
        <v>52</v>
      </c>
      <c r="J50" s="57">
        <v>52</v>
      </c>
      <c r="K50" s="57">
        <v>51</v>
      </c>
      <c r="L50" s="57">
        <v>53</v>
      </c>
      <c r="M50" s="57">
        <v>46</v>
      </c>
      <c r="N50" s="210">
        <v>46</v>
      </c>
      <c r="O50" s="105">
        <f>VLOOKUP(B50,'[1]District Growth'!$B$1:$J$2454,5,FALSE)</f>
        <v>42</v>
      </c>
      <c r="P50" s="232">
        <f t="shared" si="2"/>
        <v>-4</v>
      </c>
      <c r="Q50" s="37">
        <f t="shared" si="3"/>
        <v>-8.6956521739130488E-2</v>
      </c>
    </row>
    <row r="51" spans="1:17" x14ac:dyDescent="0.25">
      <c r="A51" s="57"/>
      <c r="B51" s="54" t="s">
        <v>935</v>
      </c>
      <c r="C51" s="57"/>
      <c r="D51" s="57"/>
      <c r="E51" s="57"/>
      <c r="F51" s="57"/>
      <c r="G51" s="57"/>
      <c r="H51" s="57"/>
      <c r="I51" s="57"/>
      <c r="J51" s="57"/>
      <c r="K51" s="57">
        <v>35</v>
      </c>
      <c r="L51" s="57">
        <v>63</v>
      </c>
      <c r="M51" s="57">
        <v>58</v>
      </c>
      <c r="N51" s="210">
        <v>62</v>
      </c>
      <c r="O51" s="105">
        <f>VLOOKUP(B51,'[1]District Growth'!$B$1:$J$2454,5,FALSE)</f>
        <v>56</v>
      </c>
      <c r="P51" s="232">
        <f t="shared" si="2"/>
        <v>-6</v>
      </c>
      <c r="Q51" s="37">
        <f t="shared" si="3"/>
        <v>-9.6774193548387122E-2</v>
      </c>
    </row>
    <row r="52" spans="1:17" x14ac:dyDescent="0.25">
      <c r="A52" s="57"/>
      <c r="B52" s="54" t="s">
        <v>972</v>
      </c>
      <c r="C52" s="57">
        <v>13</v>
      </c>
      <c r="D52" s="57">
        <v>12</v>
      </c>
      <c r="E52" s="57">
        <v>13</v>
      </c>
      <c r="F52" s="57">
        <v>14</v>
      </c>
      <c r="G52" s="57">
        <v>14</v>
      </c>
      <c r="H52" s="57">
        <v>13</v>
      </c>
      <c r="I52" s="57">
        <v>14</v>
      </c>
      <c r="J52" s="57">
        <v>12</v>
      </c>
      <c r="K52" s="57">
        <v>11</v>
      </c>
      <c r="L52" s="57">
        <v>11</v>
      </c>
      <c r="M52" s="57">
        <v>13</v>
      </c>
      <c r="N52" s="210">
        <v>20</v>
      </c>
      <c r="O52" s="105">
        <f>VLOOKUP(B52,'[1]District Growth'!$B$1:$J$2454,5,FALSE)</f>
        <v>18</v>
      </c>
      <c r="P52" s="232">
        <f t="shared" si="2"/>
        <v>-2</v>
      </c>
      <c r="Q52" s="37">
        <f t="shared" si="3"/>
        <v>-9.9999999999999978E-2</v>
      </c>
    </row>
    <row r="53" spans="1:17" x14ac:dyDescent="0.25">
      <c r="A53" s="57"/>
      <c r="B53" s="54" t="s">
        <v>1003</v>
      </c>
      <c r="C53" s="57">
        <v>34</v>
      </c>
      <c r="D53" s="57">
        <v>39</v>
      </c>
      <c r="E53" s="57">
        <v>40</v>
      </c>
      <c r="F53" s="57">
        <v>34</v>
      </c>
      <c r="G53" s="57">
        <v>36</v>
      </c>
      <c r="H53" s="57">
        <v>40</v>
      </c>
      <c r="I53" s="57">
        <v>37</v>
      </c>
      <c r="J53" s="57">
        <v>34</v>
      </c>
      <c r="K53" s="57">
        <v>32</v>
      </c>
      <c r="L53" s="57">
        <v>25</v>
      </c>
      <c r="M53" s="57">
        <v>23</v>
      </c>
      <c r="N53" s="210">
        <v>19</v>
      </c>
      <c r="O53" s="105">
        <f>VLOOKUP(B53,'[1]District Growth'!$B$1:$J$2454,5,FALSE)</f>
        <v>17</v>
      </c>
      <c r="P53" s="232">
        <f t="shared" si="2"/>
        <v>-2</v>
      </c>
      <c r="Q53" s="37">
        <f t="shared" si="3"/>
        <v>-0.10526315789473684</v>
      </c>
    </row>
    <row r="54" spans="1:17" x14ac:dyDescent="0.25">
      <c r="A54" s="57"/>
      <c r="B54" s="54" t="s">
        <v>943</v>
      </c>
      <c r="C54" s="57">
        <v>118</v>
      </c>
      <c r="D54" s="57">
        <v>114</v>
      </c>
      <c r="E54" s="57">
        <v>111</v>
      </c>
      <c r="F54" s="57">
        <v>112</v>
      </c>
      <c r="G54" s="57">
        <v>128</v>
      </c>
      <c r="H54" s="57">
        <v>119</v>
      </c>
      <c r="I54" s="57">
        <v>108</v>
      </c>
      <c r="J54" s="57">
        <v>104</v>
      </c>
      <c r="K54" s="57">
        <v>99</v>
      </c>
      <c r="L54" s="57">
        <v>113</v>
      </c>
      <c r="M54" s="57">
        <v>99</v>
      </c>
      <c r="N54" s="210">
        <v>92</v>
      </c>
      <c r="O54" s="105">
        <f>VLOOKUP(B54,'[1]District Growth'!$B$1:$J$2454,5,FALSE)</f>
        <v>82</v>
      </c>
      <c r="P54" s="232">
        <f t="shared" si="2"/>
        <v>-10</v>
      </c>
      <c r="Q54" s="37">
        <f t="shared" si="3"/>
        <v>-0.10869565217391308</v>
      </c>
    </row>
    <row r="55" spans="1:17" x14ac:dyDescent="0.25">
      <c r="A55" s="57"/>
      <c r="B55" s="54" t="s">
        <v>939</v>
      </c>
      <c r="C55" s="57">
        <v>44</v>
      </c>
      <c r="D55" s="57">
        <v>42</v>
      </c>
      <c r="E55" s="57">
        <v>42</v>
      </c>
      <c r="F55" s="57">
        <v>48</v>
      </c>
      <c r="G55" s="57">
        <v>45</v>
      </c>
      <c r="H55" s="57">
        <v>50</v>
      </c>
      <c r="I55" s="57">
        <v>42</v>
      </c>
      <c r="J55" s="57">
        <v>39</v>
      </c>
      <c r="K55" s="57">
        <v>41</v>
      </c>
      <c r="L55" s="57">
        <v>52</v>
      </c>
      <c r="M55" s="57">
        <v>48</v>
      </c>
      <c r="N55" s="210">
        <v>36</v>
      </c>
      <c r="O55" s="105">
        <f>VLOOKUP(B55,'[1]District Growth'!$B$1:$J$2454,5,FALSE)</f>
        <v>32</v>
      </c>
      <c r="P55" s="232">
        <f t="shared" si="2"/>
        <v>-4</v>
      </c>
      <c r="Q55" s="37">
        <f t="shared" si="3"/>
        <v>-0.11111111111111116</v>
      </c>
    </row>
    <row r="56" spans="1:17" x14ac:dyDescent="0.25">
      <c r="A56" s="57"/>
      <c r="B56" s="54" t="s">
        <v>1002</v>
      </c>
      <c r="C56" s="57">
        <v>26</v>
      </c>
      <c r="D56" s="57">
        <v>25</v>
      </c>
      <c r="E56" s="57">
        <v>23</v>
      </c>
      <c r="F56" s="57">
        <v>28</v>
      </c>
      <c r="G56" s="57">
        <v>30</v>
      </c>
      <c r="H56" s="57">
        <v>32</v>
      </c>
      <c r="I56" s="57">
        <v>28</v>
      </c>
      <c r="J56" s="57">
        <v>24</v>
      </c>
      <c r="K56" s="57">
        <v>24</v>
      </c>
      <c r="L56" s="57">
        <v>19</v>
      </c>
      <c r="M56" s="57">
        <v>18</v>
      </c>
      <c r="N56" s="210">
        <v>24</v>
      </c>
      <c r="O56" s="105">
        <f>VLOOKUP(B56,'[1]District Growth'!$B$1:$J$2454,5,FALSE)</f>
        <v>21</v>
      </c>
      <c r="P56" s="232">
        <f t="shared" si="2"/>
        <v>-3</v>
      </c>
      <c r="Q56" s="37">
        <f t="shared" si="3"/>
        <v>-0.125</v>
      </c>
    </row>
    <row r="57" spans="1:17" x14ac:dyDescent="0.25">
      <c r="A57" s="57"/>
      <c r="B57" s="54" t="s">
        <v>982</v>
      </c>
      <c r="C57" s="57">
        <v>73</v>
      </c>
      <c r="D57" s="57">
        <v>82</v>
      </c>
      <c r="E57" s="57">
        <v>80</v>
      </c>
      <c r="F57" s="57">
        <v>69</v>
      </c>
      <c r="G57" s="57">
        <v>70</v>
      </c>
      <c r="H57" s="57">
        <v>62</v>
      </c>
      <c r="I57" s="57">
        <v>49</v>
      </c>
      <c r="J57" s="57">
        <v>50</v>
      </c>
      <c r="K57" s="57">
        <v>49</v>
      </c>
      <c r="L57" s="57">
        <v>47</v>
      </c>
      <c r="M57" s="57">
        <v>39</v>
      </c>
      <c r="N57" s="210">
        <v>47</v>
      </c>
      <c r="O57" s="105">
        <f>VLOOKUP(B57,'[1]District Growth'!$B$1:$J$2454,5,FALSE)</f>
        <v>41</v>
      </c>
      <c r="P57" s="232">
        <f t="shared" si="2"/>
        <v>-6</v>
      </c>
      <c r="Q57" s="37">
        <f t="shared" si="3"/>
        <v>-0.12765957446808507</v>
      </c>
    </row>
    <row r="58" spans="1:17" x14ac:dyDescent="0.25">
      <c r="A58" s="57"/>
      <c r="B58" s="54" t="s">
        <v>1298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210">
        <v>37</v>
      </c>
      <c r="O58" s="105">
        <f>VLOOKUP(B58,'[1]District Growth'!$B$1:$J$2454,5,FALSE)</f>
        <v>32</v>
      </c>
      <c r="P58" s="232">
        <f t="shared" si="2"/>
        <v>-5</v>
      </c>
      <c r="Q58" s="37">
        <f t="shared" si="3"/>
        <v>-0.13513513513513509</v>
      </c>
    </row>
    <row r="59" spans="1:17" x14ac:dyDescent="0.25">
      <c r="A59" s="57"/>
      <c r="B59" s="54" t="s">
        <v>994</v>
      </c>
      <c r="C59" s="57">
        <v>46</v>
      </c>
      <c r="D59" s="57">
        <v>41</v>
      </c>
      <c r="E59" s="57">
        <v>40</v>
      </c>
      <c r="F59" s="57">
        <v>39</v>
      </c>
      <c r="G59" s="57">
        <v>37</v>
      </c>
      <c r="H59" s="57">
        <v>35</v>
      </c>
      <c r="I59" s="57">
        <v>34</v>
      </c>
      <c r="J59" s="57">
        <v>33</v>
      </c>
      <c r="K59" s="57">
        <v>26</v>
      </c>
      <c r="L59" s="57">
        <v>23</v>
      </c>
      <c r="M59" s="57">
        <v>25</v>
      </c>
      <c r="N59" s="210">
        <v>22</v>
      </c>
      <c r="O59" s="105">
        <f>VLOOKUP(B59,'[1]District Growth'!$B$1:$J$2454,5,FALSE)</f>
        <v>19</v>
      </c>
      <c r="P59" s="232">
        <f t="shared" si="2"/>
        <v>-3</v>
      </c>
      <c r="Q59" s="37">
        <f t="shared" si="3"/>
        <v>-0.13636363636363635</v>
      </c>
    </row>
    <row r="60" spans="1:17" x14ac:dyDescent="0.25">
      <c r="A60" s="57"/>
      <c r="B60" s="54" t="s">
        <v>954</v>
      </c>
      <c r="C60" s="57">
        <v>24</v>
      </c>
      <c r="D60" s="57">
        <v>23</v>
      </c>
      <c r="E60" s="57">
        <v>26</v>
      </c>
      <c r="F60" s="57">
        <v>29</v>
      </c>
      <c r="G60" s="57">
        <v>25</v>
      </c>
      <c r="H60" s="57">
        <v>23</v>
      </c>
      <c r="I60" s="57">
        <v>25</v>
      </c>
      <c r="J60" s="57">
        <v>17</v>
      </c>
      <c r="K60" s="57">
        <v>14</v>
      </c>
      <c r="L60" s="57">
        <v>15</v>
      </c>
      <c r="M60" s="57">
        <v>15</v>
      </c>
      <c r="N60" s="210">
        <v>20</v>
      </c>
      <c r="O60" s="105">
        <f>VLOOKUP(B60,'[1]District Growth'!$B$1:$J$2454,5,FALSE)</f>
        <v>17</v>
      </c>
      <c r="P60" s="232">
        <f t="shared" si="2"/>
        <v>-3</v>
      </c>
      <c r="Q60" s="37">
        <f t="shared" si="3"/>
        <v>-0.15000000000000002</v>
      </c>
    </row>
    <row r="61" spans="1:17" x14ac:dyDescent="0.25">
      <c r="A61" s="57"/>
      <c r="B61" s="54" t="s">
        <v>1000</v>
      </c>
      <c r="C61" s="57"/>
      <c r="D61" s="57"/>
      <c r="E61" s="57"/>
      <c r="F61" s="57"/>
      <c r="G61" s="57">
        <v>22</v>
      </c>
      <c r="H61" s="57">
        <v>14</v>
      </c>
      <c r="I61" s="57">
        <v>11</v>
      </c>
      <c r="J61" s="57">
        <v>11</v>
      </c>
      <c r="K61" s="57">
        <v>12</v>
      </c>
      <c r="L61" s="57">
        <v>10</v>
      </c>
      <c r="M61" s="57">
        <v>11</v>
      </c>
      <c r="N61" s="210">
        <v>12</v>
      </c>
      <c r="O61" s="105">
        <f>VLOOKUP(B61,'[1]District Growth'!$B$1:$J$2454,5,FALSE)</f>
        <v>10</v>
      </c>
      <c r="P61" s="232">
        <f t="shared" si="2"/>
        <v>-2</v>
      </c>
      <c r="Q61" s="37">
        <f t="shared" si="3"/>
        <v>-0.16666666666666663</v>
      </c>
    </row>
    <row r="62" spans="1:17" x14ac:dyDescent="0.25">
      <c r="A62" s="57"/>
      <c r="B62" s="54" t="s">
        <v>1262</v>
      </c>
      <c r="C62" s="57">
        <v>45</v>
      </c>
      <c r="D62" s="57">
        <v>36</v>
      </c>
      <c r="E62" s="57">
        <v>30</v>
      </c>
      <c r="F62" s="57">
        <v>29</v>
      </c>
      <c r="G62" s="57">
        <v>31</v>
      </c>
      <c r="H62" s="57">
        <v>27</v>
      </c>
      <c r="I62" s="57">
        <v>21</v>
      </c>
      <c r="J62" s="57">
        <v>15</v>
      </c>
      <c r="K62" s="57">
        <v>20</v>
      </c>
      <c r="L62" s="57">
        <v>19</v>
      </c>
      <c r="M62" s="57">
        <v>30</v>
      </c>
      <c r="N62" s="210">
        <v>25</v>
      </c>
      <c r="O62" s="105">
        <f>VLOOKUP(B62,'[1]District Growth'!$B$1:$J$2454,5,FALSE)</f>
        <v>20</v>
      </c>
      <c r="P62" s="232">
        <f t="shared" si="2"/>
        <v>-5</v>
      </c>
      <c r="Q62" s="37">
        <f t="shared" si="3"/>
        <v>-0.19999999999999996</v>
      </c>
    </row>
    <row r="63" spans="1:17" x14ac:dyDescent="0.25">
      <c r="A63" s="57"/>
      <c r="B63" s="54" t="s">
        <v>995</v>
      </c>
      <c r="C63" s="57">
        <v>26</v>
      </c>
      <c r="D63" s="57">
        <v>25</v>
      </c>
      <c r="E63" s="57">
        <v>23</v>
      </c>
      <c r="F63" s="57">
        <v>20</v>
      </c>
      <c r="G63" s="57">
        <v>15</v>
      </c>
      <c r="H63" s="57">
        <v>15</v>
      </c>
      <c r="I63" s="57">
        <v>13</v>
      </c>
      <c r="J63" s="57">
        <v>17</v>
      </c>
      <c r="K63" s="57">
        <v>16</v>
      </c>
      <c r="L63" s="57">
        <v>14</v>
      </c>
      <c r="M63" s="57">
        <v>13</v>
      </c>
      <c r="N63" s="210">
        <v>13</v>
      </c>
      <c r="O63" s="105">
        <f>VLOOKUP(B63,'[1]District Growth'!$B$1:$J$2454,5,FALSE)</f>
        <v>10</v>
      </c>
      <c r="P63" s="232">
        <f t="shared" si="2"/>
        <v>-3</v>
      </c>
      <c r="Q63" s="37">
        <f t="shared" si="3"/>
        <v>-0.23076923076923073</v>
      </c>
    </row>
    <row r="64" spans="1:17" x14ac:dyDescent="0.25">
      <c r="A64" s="57"/>
      <c r="B64" s="33" t="s">
        <v>944</v>
      </c>
      <c r="C64" s="57">
        <v>33</v>
      </c>
      <c r="D64" s="57">
        <v>30</v>
      </c>
      <c r="E64" s="57">
        <v>28</v>
      </c>
      <c r="F64" s="57">
        <v>30</v>
      </c>
      <c r="G64" s="57">
        <v>24</v>
      </c>
      <c r="H64" s="57">
        <v>26</v>
      </c>
      <c r="I64" s="57">
        <v>23</v>
      </c>
      <c r="J64" s="57">
        <v>21</v>
      </c>
      <c r="K64" s="57">
        <v>23</v>
      </c>
      <c r="L64" s="57">
        <v>26</v>
      </c>
      <c r="M64" s="57">
        <v>0</v>
      </c>
      <c r="N64" s="57"/>
      <c r="P64" s="44"/>
      <c r="Q64" s="38"/>
    </row>
    <row r="65" spans="1:18" x14ac:dyDescent="0.25">
      <c r="A65" s="57"/>
      <c r="B65" s="33" t="s">
        <v>970</v>
      </c>
      <c r="C65" s="57">
        <v>13</v>
      </c>
      <c r="D65" s="57">
        <v>13</v>
      </c>
      <c r="E65" s="57">
        <v>12</v>
      </c>
      <c r="F65" s="57">
        <v>10</v>
      </c>
      <c r="G65" s="57">
        <v>15</v>
      </c>
      <c r="H65" s="57">
        <v>11</v>
      </c>
      <c r="I65" s="57">
        <v>11</v>
      </c>
      <c r="J65" s="57">
        <v>7</v>
      </c>
      <c r="K65" s="57">
        <v>6</v>
      </c>
      <c r="L65" s="57">
        <v>6</v>
      </c>
      <c r="M65" s="57">
        <v>0</v>
      </c>
      <c r="N65" s="57"/>
      <c r="P65" s="44"/>
      <c r="Q65" s="38"/>
    </row>
    <row r="66" spans="1:18" x14ac:dyDescent="0.25">
      <c r="A66" s="57"/>
      <c r="B66" s="33" t="s">
        <v>989</v>
      </c>
      <c r="C66" s="57"/>
      <c r="D66" s="57"/>
      <c r="E66" s="57"/>
      <c r="F66" s="57"/>
      <c r="G66" s="57">
        <v>40</v>
      </c>
      <c r="H66" s="57">
        <v>46</v>
      </c>
      <c r="I66" s="57">
        <v>23</v>
      </c>
      <c r="J66" s="57">
        <v>18</v>
      </c>
      <c r="K66" s="57">
        <v>14</v>
      </c>
      <c r="L66" s="57">
        <v>13</v>
      </c>
      <c r="M66" s="57">
        <v>0</v>
      </c>
      <c r="N66" s="57"/>
      <c r="P66" s="44"/>
      <c r="Q66" s="38"/>
    </row>
    <row r="67" spans="1:18" x14ac:dyDescent="0.25">
      <c r="A67" s="57"/>
      <c r="B67" s="33" t="s">
        <v>964</v>
      </c>
      <c r="C67" s="57">
        <v>9</v>
      </c>
      <c r="D67" s="57">
        <v>10</v>
      </c>
      <c r="E67" s="57">
        <v>9</v>
      </c>
      <c r="F67" s="57">
        <v>13</v>
      </c>
      <c r="G67" s="57">
        <v>14</v>
      </c>
      <c r="H67" s="57">
        <v>10</v>
      </c>
      <c r="I67" s="57">
        <v>8</v>
      </c>
      <c r="J67" s="57">
        <v>0</v>
      </c>
      <c r="K67" s="57">
        <v>0</v>
      </c>
      <c r="L67" s="57">
        <v>0</v>
      </c>
      <c r="M67" s="57"/>
      <c r="N67" s="57"/>
      <c r="P67" s="44"/>
      <c r="Q67" s="38"/>
    </row>
    <row r="68" spans="1:18" x14ac:dyDescent="0.25">
      <c r="A68" s="57"/>
      <c r="B68" s="33" t="s">
        <v>965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/>
      <c r="N68" s="57"/>
      <c r="P68" s="44"/>
      <c r="Q68" s="38"/>
    </row>
    <row r="69" spans="1:18" x14ac:dyDescent="0.25">
      <c r="A69" s="57"/>
      <c r="B69" s="33" t="s">
        <v>966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/>
      <c r="N69" s="57"/>
      <c r="P69" s="44"/>
      <c r="Q69" s="38"/>
    </row>
    <row r="70" spans="1:18" x14ac:dyDescent="0.25">
      <c r="A70" s="57"/>
      <c r="B70" s="33" t="s">
        <v>969</v>
      </c>
      <c r="C70" s="57">
        <v>23</v>
      </c>
      <c r="D70" s="57">
        <v>22</v>
      </c>
      <c r="E70" s="57">
        <v>16</v>
      </c>
      <c r="F70" s="57">
        <v>14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/>
      <c r="N70" s="57"/>
      <c r="P70" s="44"/>
      <c r="Q70" s="38"/>
    </row>
    <row r="71" spans="1:18" x14ac:dyDescent="0.25">
      <c r="A71" s="57"/>
      <c r="B71" s="33" t="s">
        <v>971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/>
      <c r="N71" s="57"/>
      <c r="P71" s="44"/>
      <c r="Q71" s="38"/>
    </row>
    <row r="72" spans="1:18" x14ac:dyDescent="0.25">
      <c r="A72" s="57"/>
      <c r="B72" s="33" t="s">
        <v>973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/>
      <c r="N72" s="57"/>
      <c r="P72" s="44"/>
      <c r="Q72" s="38"/>
    </row>
    <row r="73" spans="1:18" x14ac:dyDescent="0.25">
      <c r="A73" s="57"/>
      <c r="B73" s="33" t="s">
        <v>975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/>
      <c r="N73" s="57"/>
      <c r="P73" s="44"/>
      <c r="Q73" s="38"/>
    </row>
    <row r="74" spans="1:18" x14ac:dyDescent="0.25">
      <c r="A74" s="57"/>
      <c r="B74" s="33" t="s">
        <v>976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/>
      <c r="N74" s="57"/>
      <c r="P74" s="44"/>
      <c r="Q74" s="38"/>
    </row>
    <row r="75" spans="1:18" x14ac:dyDescent="0.25">
      <c r="A75" s="57"/>
      <c r="B75" s="33" t="s">
        <v>977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/>
      <c r="N75" s="57"/>
      <c r="P75" s="44"/>
      <c r="Q75" s="38"/>
    </row>
    <row r="76" spans="1:18" x14ac:dyDescent="0.25">
      <c r="A76" s="57"/>
      <c r="B76" s="33" t="s">
        <v>978</v>
      </c>
      <c r="C76" s="57">
        <v>19</v>
      </c>
      <c r="D76" s="57">
        <v>24</v>
      </c>
      <c r="E76" s="57">
        <v>19</v>
      </c>
      <c r="F76" s="57">
        <v>18</v>
      </c>
      <c r="G76" s="57">
        <v>17</v>
      </c>
      <c r="H76" s="57">
        <v>15</v>
      </c>
      <c r="I76" s="57">
        <v>0</v>
      </c>
      <c r="J76" s="57">
        <v>0</v>
      </c>
      <c r="K76" s="57">
        <v>0</v>
      </c>
      <c r="L76" s="57">
        <v>0</v>
      </c>
      <c r="M76" s="57"/>
      <c r="N76" s="57"/>
      <c r="P76" s="44"/>
      <c r="Q76" s="38"/>
    </row>
    <row r="77" spans="1:18" x14ac:dyDescent="0.25">
      <c r="A77" s="57"/>
      <c r="B77" s="32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P77" s="44"/>
      <c r="Q77" s="38"/>
    </row>
    <row r="78" spans="1:18" x14ac:dyDescent="0.25">
      <c r="A78" s="57"/>
      <c r="B78" s="39" t="s">
        <v>99</v>
      </c>
      <c r="C78" s="126">
        <f t="shared" ref="C78:P78" si="4">SUM(C3:C77)</f>
        <v>3018</v>
      </c>
      <c r="D78" s="64">
        <f t="shared" si="4"/>
        <v>3028</v>
      </c>
      <c r="E78" s="64">
        <f t="shared" si="4"/>
        <v>3039</v>
      </c>
      <c r="F78" s="63">
        <f t="shared" si="4"/>
        <v>2884</v>
      </c>
      <c r="G78" s="64">
        <f t="shared" si="4"/>
        <v>2920</v>
      </c>
      <c r="H78" s="63">
        <f t="shared" si="4"/>
        <v>2825</v>
      </c>
      <c r="I78" s="63">
        <f t="shared" si="4"/>
        <v>2672</v>
      </c>
      <c r="J78" s="63">
        <f t="shared" si="4"/>
        <v>2574</v>
      </c>
      <c r="K78" s="63">
        <f t="shared" si="4"/>
        <v>2560</v>
      </c>
      <c r="L78" s="64">
        <f t="shared" si="4"/>
        <v>2635</v>
      </c>
      <c r="M78" s="63">
        <f t="shared" si="4"/>
        <v>2564</v>
      </c>
      <c r="N78" s="63">
        <f t="shared" si="4"/>
        <v>2544</v>
      </c>
      <c r="O78" s="294">
        <f t="shared" si="4"/>
        <v>2497</v>
      </c>
      <c r="P78" s="252">
        <f t="shared" si="4"/>
        <v>-47</v>
      </c>
      <c r="Q78" s="38">
        <f>(O78/N78)-1</f>
        <v>-1.8474842767295607E-2</v>
      </c>
    </row>
    <row r="79" spans="1:18" x14ac:dyDescent="0.25">
      <c r="A79" s="57"/>
      <c r="B79" s="25"/>
      <c r="C79" s="57"/>
      <c r="D79" s="57">
        <f t="shared" ref="D79:M79" si="5">SUM(D78-C78)</f>
        <v>10</v>
      </c>
      <c r="E79" s="57">
        <f t="shared" si="5"/>
        <v>11</v>
      </c>
      <c r="F79" s="57">
        <f t="shared" si="5"/>
        <v>-155</v>
      </c>
      <c r="G79" s="57">
        <f t="shared" si="5"/>
        <v>36</v>
      </c>
      <c r="H79" s="57">
        <f t="shared" si="5"/>
        <v>-95</v>
      </c>
      <c r="I79" s="57">
        <f t="shared" si="5"/>
        <v>-153</v>
      </c>
      <c r="J79" s="57">
        <f t="shared" si="5"/>
        <v>-98</v>
      </c>
      <c r="K79" s="57">
        <f t="shared" si="5"/>
        <v>-14</v>
      </c>
      <c r="L79" s="57">
        <f t="shared" si="5"/>
        <v>75</v>
      </c>
      <c r="M79" s="57">
        <f t="shared" si="5"/>
        <v>-71</v>
      </c>
      <c r="N79" s="57">
        <f t="shared" ref="N79" si="6">SUM(N78-M78)</f>
        <v>-20</v>
      </c>
      <c r="O79" s="57">
        <f t="shared" ref="O79" si="7">SUM(O78-N78)</f>
        <v>-47</v>
      </c>
      <c r="P79" s="57"/>
      <c r="Q79" s="37"/>
    </row>
    <row r="80" spans="1:18" x14ac:dyDescent="0.25">
      <c r="B80" s="222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6"/>
      <c r="Q80" s="224"/>
      <c r="R80" s="165"/>
    </row>
    <row r="81" spans="2:18" x14ac:dyDescent="0.25">
      <c r="B81" s="223" t="s">
        <v>49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6"/>
      <c r="Q81" s="219"/>
      <c r="R81" s="165"/>
    </row>
    <row r="82" spans="2:18" x14ac:dyDescent="0.25">
      <c r="B82" s="237" t="s">
        <v>1282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6"/>
      <c r="Q82" s="219"/>
      <c r="R82" s="165"/>
    </row>
    <row r="83" spans="2:18" x14ac:dyDescent="0.25">
      <c r="B83" s="238" t="s">
        <v>1283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6"/>
      <c r="Q83" s="219"/>
      <c r="R83" s="165"/>
    </row>
    <row r="84" spans="2:18" x14ac:dyDescent="0.25">
      <c r="B84" s="72" t="s">
        <v>1284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6"/>
      <c r="Q84" s="219"/>
      <c r="R84" s="165"/>
    </row>
    <row r="85" spans="2:18" x14ac:dyDescent="0.25">
      <c r="B85" s="239" t="s">
        <v>1176</v>
      </c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6"/>
      <c r="Q85" s="219"/>
      <c r="R85" s="165"/>
    </row>
    <row r="86" spans="2:18" x14ac:dyDescent="0.25">
      <c r="B86" s="240" t="s">
        <v>1267</v>
      </c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6"/>
      <c r="Q86" s="219"/>
      <c r="R86" s="165"/>
    </row>
    <row r="87" spans="2:18" x14ac:dyDescent="0.25"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6"/>
      <c r="Q87" s="219"/>
      <c r="R87" s="165"/>
    </row>
    <row r="88" spans="2:18" x14ac:dyDescent="0.25"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6"/>
      <c r="Q88" s="219"/>
      <c r="R88" s="165"/>
    </row>
    <row r="89" spans="2:18" x14ac:dyDescent="0.25"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6"/>
      <c r="Q89" s="219"/>
      <c r="R89" s="165"/>
    </row>
    <row r="90" spans="2:18" x14ac:dyDescent="0.25"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6"/>
      <c r="Q90" s="219"/>
      <c r="R90" s="165"/>
    </row>
    <row r="91" spans="2:18" x14ac:dyDescent="0.25"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6"/>
      <c r="Q91" s="219"/>
      <c r="R91" s="165"/>
    </row>
    <row r="92" spans="2:18" x14ac:dyDescent="0.25"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6"/>
      <c r="Q92" s="219"/>
      <c r="R92" s="165"/>
    </row>
    <row r="93" spans="2:18" x14ac:dyDescent="0.25"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6"/>
      <c r="Q93" s="219"/>
      <c r="R93" s="165"/>
    </row>
    <row r="94" spans="2:18" x14ac:dyDescent="0.25"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6"/>
      <c r="Q94" s="219"/>
      <c r="R94" s="165"/>
    </row>
    <row r="95" spans="2:18" x14ac:dyDescent="0.25"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6"/>
      <c r="Q95" s="219"/>
      <c r="R95" s="165"/>
    </row>
    <row r="96" spans="2:18" x14ac:dyDescent="0.25"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6"/>
      <c r="Q96" s="219"/>
      <c r="R96" s="165"/>
    </row>
    <row r="97" spans="3:18" x14ac:dyDescent="0.25"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6"/>
      <c r="Q97" s="219"/>
      <c r="R97" s="165"/>
    </row>
    <row r="98" spans="3:18" x14ac:dyDescent="0.25"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6"/>
      <c r="Q98" s="219"/>
      <c r="R98" s="165"/>
    </row>
    <row r="99" spans="3:18" x14ac:dyDescent="0.25"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6"/>
      <c r="Q99" s="219"/>
      <c r="R99" s="165"/>
    </row>
    <row r="100" spans="3:18" x14ac:dyDescent="0.25"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6"/>
      <c r="Q100" s="219"/>
      <c r="R100" s="165"/>
    </row>
    <row r="101" spans="3:18" x14ac:dyDescent="0.25"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6"/>
      <c r="Q101" s="219"/>
      <c r="R101" s="165"/>
    </row>
    <row r="102" spans="3:18" x14ac:dyDescent="0.25"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6"/>
      <c r="Q102" s="219"/>
      <c r="R102" s="165"/>
    </row>
    <row r="103" spans="3:18" x14ac:dyDescent="0.25"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6"/>
      <c r="Q103" s="219"/>
      <c r="R103" s="165"/>
    </row>
    <row r="104" spans="3:18" x14ac:dyDescent="0.25"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6"/>
      <c r="Q104" s="219"/>
      <c r="R104" s="165"/>
    </row>
    <row r="105" spans="3:18" x14ac:dyDescent="0.25"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6"/>
      <c r="Q105" s="219"/>
      <c r="R105" s="165"/>
    </row>
    <row r="106" spans="3:18" x14ac:dyDescent="0.25"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6"/>
      <c r="Q106" s="219"/>
      <c r="R106" s="165"/>
    </row>
    <row r="107" spans="3:18" x14ac:dyDescent="0.25"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6"/>
      <c r="Q107" s="219"/>
      <c r="R107" s="165"/>
    </row>
    <row r="108" spans="3:18" x14ac:dyDescent="0.25"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6"/>
      <c r="Q108" s="219"/>
      <c r="R108" s="165"/>
    </row>
    <row r="109" spans="3:18" x14ac:dyDescent="0.25"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6"/>
      <c r="Q109" s="219"/>
      <c r="R109" s="165"/>
    </row>
    <row r="110" spans="3:18" x14ac:dyDescent="0.25"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6"/>
      <c r="Q110" s="219"/>
      <c r="R110" s="165"/>
    </row>
    <row r="111" spans="3:18" x14ac:dyDescent="0.25"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6"/>
      <c r="Q111" s="219"/>
      <c r="R111" s="165"/>
    </row>
    <row r="112" spans="3:18" x14ac:dyDescent="0.25"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6"/>
      <c r="Q112" s="219"/>
      <c r="R112" s="165"/>
    </row>
    <row r="113" spans="3:18" x14ac:dyDescent="0.25"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6"/>
      <c r="Q113" s="219"/>
      <c r="R113" s="165"/>
    </row>
    <row r="114" spans="3:18" x14ac:dyDescent="0.25"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6"/>
      <c r="Q114" s="219"/>
      <c r="R114" s="165"/>
    </row>
    <row r="115" spans="3:18" x14ac:dyDescent="0.25"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6"/>
      <c r="Q115" s="219"/>
      <c r="R115" s="165"/>
    </row>
    <row r="116" spans="3:18" x14ac:dyDescent="0.25"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6"/>
      <c r="Q116" s="219"/>
      <c r="R116" s="165"/>
    </row>
    <row r="117" spans="3:18" x14ac:dyDescent="0.25"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6"/>
      <c r="Q117" s="219"/>
      <c r="R117" s="165"/>
    </row>
    <row r="118" spans="3:18" x14ac:dyDescent="0.25"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6"/>
      <c r="Q118" s="219"/>
      <c r="R118" s="165"/>
    </row>
    <row r="119" spans="3:18" x14ac:dyDescent="0.25"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6"/>
      <c r="Q119" s="219"/>
      <c r="R119" s="165"/>
    </row>
    <row r="120" spans="3:18" x14ac:dyDescent="0.25"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6"/>
      <c r="Q120" s="219"/>
      <c r="R120" s="165"/>
    </row>
    <row r="121" spans="3:18" x14ac:dyDescent="0.25"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6"/>
      <c r="Q121" s="219"/>
      <c r="R121" s="165"/>
    </row>
    <row r="122" spans="3:18" x14ac:dyDescent="0.25"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6"/>
      <c r="Q122" s="219"/>
      <c r="R122" s="165"/>
    </row>
    <row r="123" spans="3:18" x14ac:dyDescent="0.25"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6"/>
      <c r="Q123" s="219"/>
      <c r="R123" s="165"/>
    </row>
    <row r="124" spans="3:18" x14ac:dyDescent="0.25"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6"/>
      <c r="Q124" s="219"/>
      <c r="R124" s="165"/>
    </row>
    <row r="125" spans="3:18" x14ac:dyDescent="0.25"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6"/>
      <c r="Q125" s="219"/>
      <c r="R125" s="165"/>
    </row>
    <row r="126" spans="3:18" x14ac:dyDescent="0.25"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6"/>
      <c r="Q126" s="219"/>
      <c r="R126" s="165"/>
    </row>
    <row r="127" spans="3:18" x14ac:dyDescent="0.25"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6"/>
      <c r="Q127" s="219"/>
      <c r="R127" s="165"/>
    </row>
    <row r="128" spans="3:18" x14ac:dyDescent="0.25"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6"/>
      <c r="Q128" s="219"/>
      <c r="R128" s="165"/>
    </row>
    <row r="129" spans="3:18" x14ac:dyDescent="0.25"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6"/>
      <c r="Q129" s="219"/>
      <c r="R129" s="165"/>
    </row>
    <row r="130" spans="3:18" x14ac:dyDescent="0.25"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6"/>
      <c r="Q130" s="219"/>
      <c r="R130" s="165"/>
    </row>
    <row r="131" spans="3:18" x14ac:dyDescent="0.25"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6"/>
      <c r="Q131" s="219"/>
      <c r="R131" s="165"/>
    </row>
    <row r="132" spans="3:18" x14ac:dyDescent="0.25"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6"/>
      <c r="Q132" s="219"/>
      <c r="R132" s="165"/>
    </row>
    <row r="133" spans="3:18" x14ac:dyDescent="0.25"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6"/>
      <c r="Q133" s="219"/>
      <c r="R133" s="165"/>
    </row>
    <row r="134" spans="3:18" x14ac:dyDescent="0.25"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6"/>
      <c r="Q134" s="219"/>
      <c r="R134" s="165"/>
    </row>
    <row r="135" spans="3:18" x14ac:dyDescent="0.25"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6"/>
      <c r="Q135" s="219"/>
      <c r="R135" s="165"/>
    </row>
    <row r="136" spans="3:18" x14ac:dyDescent="0.25"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6"/>
      <c r="Q136" s="219"/>
      <c r="R136" s="165"/>
    </row>
    <row r="137" spans="3:18" x14ac:dyDescent="0.25"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6"/>
      <c r="Q137" s="219"/>
      <c r="R137" s="165"/>
    </row>
    <row r="138" spans="3:18" x14ac:dyDescent="0.25"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6"/>
      <c r="Q138" s="219"/>
      <c r="R138" s="165"/>
    </row>
    <row r="139" spans="3:18" x14ac:dyDescent="0.25"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6"/>
      <c r="Q139" s="219"/>
      <c r="R139" s="165"/>
    </row>
    <row r="140" spans="3:18" x14ac:dyDescent="0.25"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6"/>
      <c r="Q140" s="219"/>
      <c r="R140" s="165"/>
    </row>
    <row r="141" spans="3:18" x14ac:dyDescent="0.25"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6"/>
      <c r="Q141" s="219"/>
      <c r="R141" s="165"/>
    </row>
    <row r="142" spans="3:18" x14ac:dyDescent="0.25"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6"/>
      <c r="Q142" s="219"/>
      <c r="R142" s="165"/>
    </row>
    <row r="143" spans="3:18" x14ac:dyDescent="0.25"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6"/>
      <c r="Q143" s="219"/>
      <c r="R143" s="165"/>
    </row>
    <row r="144" spans="3:18" x14ac:dyDescent="0.25"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6"/>
      <c r="Q144" s="219"/>
      <c r="R144" s="165"/>
    </row>
    <row r="145" spans="3:18" x14ac:dyDescent="0.25"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6"/>
      <c r="Q145" s="219"/>
      <c r="R145" s="165"/>
    </row>
    <row r="146" spans="3:18" x14ac:dyDescent="0.25"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6"/>
      <c r="Q146" s="219"/>
      <c r="R146" s="165"/>
    </row>
    <row r="147" spans="3:18" x14ac:dyDescent="0.25"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6"/>
      <c r="Q147" s="219"/>
      <c r="R147" s="165"/>
    </row>
    <row r="148" spans="3:18" x14ac:dyDescent="0.25"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6"/>
      <c r="Q148" s="219"/>
      <c r="R148" s="165"/>
    </row>
    <row r="149" spans="3:18" x14ac:dyDescent="0.25"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6"/>
      <c r="Q149" s="219"/>
      <c r="R149" s="165"/>
    </row>
    <row r="150" spans="3:18" x14ac:dyDescent="0.25"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6"/>
      <c r="Q150" s="219"/>
      <c r="R150" s="165"/>
    </row>
    <row r="151" spans="3:18" x14ac:dyDescent="0.25"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6"/>
      <c r="Q151" s="219"/>
      <c r="R151" s="165"/>
    </row>
    <row r="152" spans="3:18" x14ac:dyDescent="0.25"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6"/>
      <c r="Q152" s="219"/>
      <c r="R152" s="165"/>
    </row>
    <row r="153" spans="3:18" x14ac:dyDescent="0.25"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6"/>
      <c r="Q153" s="219"/>
      <c r="R153" s="165"/>
    </row>
    <row r="154" spans="3:18" x14ac:dyDescent="0.25"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6"/>
      <c r="Q154" s="219"/>
      <c r="R154" s="165"/>
    </row>
    <row r="155" spans="3:18" x14ac:dyDescent="0.25"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6"/>
      <c r="Q155" s="219"/>
      <c r="R155" s="165"/>
    </row>
    <row r="156" spans="3:18" x14ac:dyDescent="0.25"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6"/>
      <c r="Q156" s="219"/>
      <c r="R156" s="165"/>
    </row>
    <row r="157" spans="3:18" x14ac:dyDescent="0.25"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6"/>
      <c r="Q157" s="219"/>
      <c r="R157" s="165"/>
    </row>
    <row r="158" spans="3:18" x14ac:dyDescent="0.25">
      <c r="C158" s="165"/>
      <c r="D158" s="165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6"/>
      <c r="Q158" s="219"/>
      <c r="R158" s="165"/>
    </row>
    <row r="159" spans="3:18" x14ac:dyDescent="0.25">
      <c r="C159" s="165"/>
      <c r="D159" s="165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6"/>
      <c r="Q159" s="219"/>
      <c r="R159" s="165"/>
    </row>
    <row r="160" spans="3:18" x14ac:dyDescent="0.25">
      <c r="C160" s="165"/>
      <c r="D160" s="165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6"/>
      <c r="Q160" s="219"/>
      <c r="R160" s="165"/>
    </row>
    <row r="161" spans="3:18" x14ac:dyDescent="0.25"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6"/>
      <c r="Q161" s="219"/>
      <c r="R161" s="165"/>
    </row>
    <row r="162" spans="3:18" x14ac:dyDescent="0.25">
      <c r="C162" s="165"/>
      <c r="D162" s="165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6"/>
      <c r="Q162" s="219"/>
      <c r="R162" s="165"/>
    </row>
    <row r="163" spans="3:18" x14ac:dyDescent="0.25"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6"/>
      <c r="Q163" s="219"/>
      <c r="R163" s="165"/>
    </row>
    <row r="164" spans="3:18" x14ac:dyDescent="0.25"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6"/>
      <c r="Q164" s="219"/>
      <c r="R164" s="165"/>
    </row>
    <row r="165" spans="3:18" x14ac:dyDescent="0.25">
      <c r="C165" s="165"/>
      <c r="D165" s="165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6"/>
      <c r="Q165" s="219"/>
      <c r="R165" s="165"/>
    </row>
    <row r="166" spans="3:18" x14ac:dyDescent="0.25">
      <c r="C166" s="165"/>
      <c r="D166" s="165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6"/>
      <c r="Q166" s="219"/>
      <c r="R166" s="165"/>
    </row>
    <row r="167" spans="3:18" x14ac:dyDescent="0.25"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6"/>
      <c r="Q167" s="219"/>
      <c r="R167" s="165"/>
    </row>
    <row r="168" spans="3:18" x14ac:dyDescent="0.25"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6"/>
      <c r="Q168" s="219"/>
      <c r="R168" s="165"/>
    </row>
    <row r="169" spans="3:18" x14ac:dyDescent="0.25">
      <c r="C169" s="165"/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6"/>
      <c r="Q169" s="219"/>
      <c r="R169" s="165"/>
    </row>
    <row r="170" spans="3:18" x14ac:dyDescent="0.25"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6"/>
      <c r="Q170" s="219"/>
      <c r="R170" s="165"/>
    </row>
    <row r="171" spans="3:18" x14ac:dyDescent="0.25">
      <c r="C171" s="165"/>
      <c r="D171" s="165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6"/>
      <c r="Q171" s="219"/>
      <c r="R171" s="165"/>
    </row>
    <row r="172" spans="3:18" x14ac:dyDescent="0.25"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6"/>
      <c r="Q172" s="219"/>
      <c r="R172" s="165"/>
    </row>
    <row r="173" spans="3:18" x14ac:dyDescent="0.25"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6"/>
      <c r="Q173" s="219"/>
      <c r="R173" s="165"/>
    </row>
    <row r="174" spans="3:18" x14ac:dyDescent="0.25"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6"/>
      <c r="Q174" s="219"/>
      <c r="R174" s="165"/>
    </row>
    <row r="175" spans="3:18" x14ac:dyDescent="0.25"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6"/>
      <c r="Q175" s="219"/>
      <c r="R175" s="165"/>
    </row>
    <row r="176" spans="3:18" x14ac:dyDescent="0.25"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6"/>
      <c r="Q176" s="219"/>
      <c r="R176" s="165"/>
    </row>
    <row r="177" spans="3:18" x14ac:dyDescent="0.25"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6"/>
      <c r="Q177" s="219"/>
      <c r="R177" s="165"/>
    </row>
    <row r="178" spans="3:18" x14ac:dyDescent="0.25"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6"/>
      <c r="Q178" s="219"/>
      <c r="R178" s="165"/>
    </row>
    <row r="179" spans="3:18" x14ac:dyDescent="0.25"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6"/>
      <c r="Q179" s="219"/>
      <c r="R179" s="165"/>
    </row>
    <row r="180" spans="3:18" x14ac:dyDescent="0.25"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6"/>
      <c r="Q180" s="219"/>
      <c r="R180" s="165"/>
    </row>
    <row r="181" spans="3:18" x14ac:dyDescent="0.25"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6"/>
      <c r="Q181" s="219"/>
      <c r="R181" s="165"/>
    </row>
    <row r="182" spans="3:18" x14ac:dyDescent="0.25"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6"/>
      <c r="Q182" s="219"/>
      <c r="R182" s="165"/>
    </row>
    <row r="183" spans="3:18" x14ac:dyDescent="0.25"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6"/>
      <c r="Q183" s="219"/>
      <c r="R183" s="165"/>
    </row>
    <row r="184" spans="3:18" x14ac:dyDescent="0.25">
      <c r="C184" s="165"/>
      <c r="D184" s="165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6"/>
      <c r="Q184" s="219"/>
      <c r="R184" s="165"/>
    </row>
    <row r="185" spans="3:18" x14ac:dyDescent="0.25">
      <c r="C185" s="165"/>
      <c r="D185" s="165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6"/>
      <c r="Q185" s="219"/>
      <c r="R185" s="165"/>
    </row>
    <row r="186" spans="3:18" x14ac:dyDescent="0.25">
      <c r="C186" s="165"/>
      <c r="D186" s="165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6"/>
      <c r="Q186" s="219"/>
      <c r="R186" s="165"/>
    </row>
    <row r="187" spans="3:18" x14ac:dyDescent="0.25"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6"/>
      <c r="Q187" s="219"/>
      <c r="R187" s="165"/>
    </row>
    <row r="188" spans="3:18" x14ac:dyDescent="0.25">
      <c r="C188" s="165"/>
      <c r="D188" s="165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6"/>
      <c r="Q188" s="219"/>
      <c r="R188" s="165"/>
    </row>
    <row r="189" spans="3:18" x14ac:dyDescent="0.25"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6"/>
      <c r="Q189" s="219"/>
      <c r="R189" s="165"/>
    </row>
    <row r="190" spans="3:18" x14ac:dyDescent="0.25"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6"/>
      <c r="Q190" s="219"/>
      <c r="R190" s="165"/>
    </row>
    <row r="191" spans="3:18" x14ac:dyDescent="0.25">
      <c r="C191" s="165"/>
      <c r="D191" s="165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6"/>
      <c r="Q191" s="219"/>
      <c r="R191" s="165"/>
    </row>
    <row r="192" spans="3:18" x14ac:dyDescent="0.25">
      <c r="C192" s="165"/>
      <c r="D192" s="165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6"/>
      <c r="Q192" s="219"/>
      <c r="R192" s="165"/>
    </row>
    <row r="193" spans="3:18" x14ac:dyDescent="0.25">
      <c r="C193" s="165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6"/>
      <c r="Q193" s="219"/>
      <c r="R193" s="165"/>
    </row>
    <row r="194" spans="3:18" x14ac:dyDescent="0.25">
      <c r="C194" s="165"/>
      <c r="D194" s="165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6"/>
      <c r="Q194" s="219"/>
      <c r="R194" s="165"/>
    </row>
    <row r="195" spans="3:18" x14ac:dyDescent="0.25"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6"/>
      <c r="Q195" s="219"/>
      <c r="R195" s="165"/>
    </row>
    <row r="196" spans="3:18" x14ac:dyDescent="0.25">
      <c r="C196" s="165"/>
      <c r="D196" s="165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6"/>
      <c r="Q196" s="219"/>
      <c r="R196" s="165"/>
    </row>
    <row r="197" spans="3:18" x14ac:dyDescent="0.25"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6"/>
      <c r="Q197" s="219"/>
      <c r="R197" s="165"/>
    </row>
    <row r="198" spans="3:18" x14ac:dyDescent="0.25"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6"/>
      <c r="Q198" s="219"/>
      <c r="R198" s="165"/>
    </row>
    <row r="199" spans="3:18" x14ac:dyDescent="0.25"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6"/>
      <c r="Q199" s="219"/>
      <c r="R199" s="165"/>
    </row>
    <row r="200" spans="3:18" x14ac:dyDescent="0.25"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6"/>
      <c r="Q200" s="219"/>
      <c r="R200" s="165"/>
    </row>
    <row r="201" spans="3:18" x14ac:dyDescent="0.25">
      <c r="C201" s="165"/>
      <c r="D201" s="165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6"/>
      <c r="Q201" s="219"/>
      <c r="R201" s="165"/>
    </row>
    <row r="202" spans="3:18" x14ac:dyDescent="0.25">
      <c r="C202" s="165"/>
      <c r="D202" s="165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6"/>
      <c r="Q202" s="219"/>
      <c r="R202" s="165"/>
    </row>
    <row r="203" spans="3:18" x14ac:dyDescent="0.25"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6"/>
      <c r="Q203" s="219"/>
      <c r="R203" s="165"/>
    </row>
    <row r="204" spans="3:18" x14ac:dyDescent="0.25"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6"/>
      <c r="Q204" s="219"/>
      <c r="R204" s="165"/>
    </row>
    <row r="205" spans="3:18" x14ac:dyDescent="0.25"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6"/>
      <c r="Q205" s="219"/>
      <c r="R205" s="165"/>
    </row>
    <row r="206" spans="3:18" x14ac:dyDescent="0.25">
      <c r="C206" s="165"/>
      <c r="D206" s="165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6"/>
      <c r="Q206" s="219"/>
      <c r="R206" s="165"/>
    </row>
    <row r="207" spans="3:18" x14ac:dyDescent="0.25"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6"/>
      <c r="Q207" s="219"/>
      <c r="R207" s="165"/>
    </row>
    <row r="208" spans="3:18" x14ac:dyDescent="0.25"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6"/>
      <c r="Q208" s="219"/>
      <c r="R208" s="165"/>
    </row>
    <row r="209" spans="3:18" x14ac:dyDescent="0.25">
      <c r="C209" s="165"/>
      <c r="D209" s="165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6"/>
      <c r="Q209" s="219"/>
      <c r="R209" s="165"/>
    </row>
    <row r="210" spans="3:18" x14ac:dyDescent="0.25"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6"/>
      <c r="Q210" s="219"/>
      <c r="R210" s="165"/>
    </row>
    <row r="211" spans="3:18" x14ac:dyDescent="0.25"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6"/>
      <c r="Q211" s="219"/>
      <c r="R211" s="165"/>
    </row>
    <row r="212" spans="3:18" x14ac:dyDescent="0.25"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6"/>
      <c r="Q212" s="219"/>
      <c r="R212" s="165"/>
    </row>
    <row r="213" spans="3:18" x14ac:dyDescent="0.25"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6"/>
      <c r="Q213" s="219"/>
      <c r="R213" s="165"/>
    </row>
    <row r="214" spans="3:18" x14ac:dyDescent="0.25"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6"/>
      <c r="Q214" s="219"/>
      <c r="R214" s="165"/>
    </row>
    <row r="215" spans="3:18" x14ac:dyDescent="0.25"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6"/>
      <c r="Q215" s="219"/>
      <c r="R215" s="165"/>
    </row>
    <row r="216" spans="3:18" x14ac:dyDescent="0.25">
      <c r="C216" s="165"/>
      <c r="D216" s="165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6"/>
      <c r="Q216" s="219"/>
      <c r="R216" s="165"/>
    </row>
    <row r="217" spans="3:18" x14ac:dyDescent="0.25"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6"/>
      <c r="Q217" s="219"/>
      <c r="R217" s="165"/>
    </row>
    <row r="218" spans="3:18" x14ac:dyDescent="0.25"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6"/>
      <c r="Q218" s="219"/>
      <c r="R218" s="165"/>
    </row>
    <row r="219" spans="3:18" x14ac:dyDescent="0.25"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6"/>
      <c r="Q219" s="219"/>
      <c r="R219" s="165"/>
    </row>
    <row r="220" spans="3:18" x14ac:dyDescent="0.25"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6"/>
      <c r="Q220" s="219"/>
      <c r="R220" s="165"/>
    </row>
    <row r="221" spans="3:18" x14ac:dyDescent="0.25"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6"/>
      <c r="Q221" s="219"/>
      <c r="R221" s="165"/>
    </row>
    <row r="222" spans="3:18" x14ac:dyDescent="0.25"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6"/>
      <c r="Q222" s="219"/>
      <c r="R222" s="165"/>
    </row>
    <row r="223" spans="3:18" x14ac:dyDescent="0.25"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6"/>
      <c r="Q223" s="219"/>
      <c r="R223" s="165"/>
    </row>
    <row r="224" spans="3:18" x14ac:dyDescent="0.25"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6"/>
      <c r="Q224" s="219"/>
      <c r="R224" s="165"/>
    </row>
    <row r="225" spans="3:18" x14ac:dyDescent="0.25"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6"/>
      <c r="Q225" s="219"/>
      <c r="R225" s="165"/>
    </row>
    <row r="226" spans="3:18" x14ac:dyDescent="0.25"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6"/>
      <c r="Q226" s="219"/>
      <c r="R226" s="165"/>
    </row>
    <row r="227" spans="3:18" x14ac:dyDescent="0.25"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6"/>
      <c r="Q227" s="219"/>
      <c r="R227" s="165"/>
    </row>
    <row r="228" spans="3:18" x14ac:dyDescent="0.25"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6"/>
      <c r="Q228" s="219"/>
      <c r="R228" s="165"/>
    </row>
    <row r="229" spans="3:18" x14ac:dyDescent="0.25"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6"/>
      <c r="Q229" s="219"/>
      <c r="R229" s="165"/>
    </row>
    <row r="230" spans="3:18" x14ac:dyDescent="0.25"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6"/>
      <c r="Q230" s="219"/>
      <c r="R230" s="165"/>
    </row>
    <row r="231" spans="3:18" x14ac:dyDescent="0.25"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6"/>
      <c r="Q231" s="219"/>
      <c r="R231" s="165"/>
    </row>
    <row r="232" spans="3:18" x14ac:dyDescent="0.25"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6"/>
      <c r="Q232" s="219"/>
      <c r="R232" s="165"/>
    </row>
    <row r="233" spans="3:18" x14ac:dyDescent="0.25"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6"/>
      <c r="Q233" s="219"/>
      <c r="R233" s="165"/>
    </row>
    <row r="234" spans="3:18" x14ac:dyDescent="0.25"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6"/>
      <c r="Q234" s="219"/>
      <c r="R234" s="165"/>
    </row>
    <row r="235" spans="3:18" x14ac:dyDescent="0.25"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6"/>
      <c r="Q235" s="219"/>
      <c r="R235" s="165"/>
    </row>
    <row r="236" spans="3:18" x14ac:dyDescent="0.25"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6"/>
      <c r="Q236" s="219"/>
      <c r="R236" s="165"/>
    </row>
    <row r="237" spans="3:18" x14ac:dyDescent="0.25"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6"/>
      <c r="Q237" s="219"/>
      <c r="R237" s="165"/>
    </row>
    <row r="238" spans="3:18" x14ac:dyDescent="0.25"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6"/>
      <c r="Q238" s="219"/>
      <c r="R238" s="165"/>
    </row>
    <row r="239" spans="3:18" x14ac:dyDescent="0.25"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6"/>
      <c r="Q239" s="219"/>
      <c r="R239" s="165"/>
    </row>
    <row r="240" spans="3:18" x14ac:dyDescent="0.25"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6"/>
      <c r="Q240" s="219"/>
      <c r="R240" s="165"/>
    </row>
    <row r="241" spans="3:18" x14ac:dyDescent="0.25"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6"/>
      <c r="Q241" s="219"/>
      <c r="R241" s="165"/>
    </row>
    <row r="242" spans="3:18" x14ac:dyDescent="0.25"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6"/>
      <c r="Q242" s="219"/>
      <c r="R242" s="165"/>
    </row>
    <row r="243" spans="3:18" x14ac:dyDescent="0.25"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6"/>
      <c r="Q243" s="219"/>
      <c r="R243" s="165"/>
    </row>
    <row r="244" spans="3:18" x14ac:dyDescent="0.25"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6"/>
      <c r="Q244" s="219"/>
      <c r="R244" s="165"/>
    </row>
    <row r="245" spans="3:18" x14ac:dyDescent="0.25"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6"/>
      <c r="Q245" s="219"/>
      <c r="R245" s="165"/>
    </row>
    <row r="246" spans="3:18" x14ac:dyDescent="0.25"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6"/>
      <c r="Q246" s="219"/>
      <c r="R246" s="165"/>
    </row>
    <row r="247" spans="3:18" x14ac:dyDescent="0.25"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6"/>
      <c r="Q247" s="219"/>
      <c r="R247" s="165"/>
    </row>
    <row r="248" spans="3:18" x14ac:dyDescent="0.25"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6"/>
      <c r="Q248" s="219"/>
      <c r="R248" s="165"/>
    </row>
    <row r="249" spans="3:18" x14ac:dyDescent="0.25"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6"/>
      <c r="Q249" s="219"/>
      <c r="R249" s="165"/>
    </row>
    <row r="250" spans="3:18" x14ac:dyDescent="0.25"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6"/>
      <c r="Q250" s="219"/>
      <c r="R250" s="165"/>
    </row>
    <row r="251" spans="3:18" x14ac:dyDescent="0.25"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6"/>
      <c r="Q251" s="219"/>
      <c r="R251" s="165"/>
    </row>
    <row r="252" spans="3:18" x14ac:dyDescent="0.25"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6"/>
      <c r="Q252" s="219"/>
      <c r="R252" s="165"/>
    </row>
    <row r="253" spans="3:18" x14ac:dyDescent="0.25"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6"/>
      <c r="Q253" s="219"/>
      <c r="R253" s="165"/>
    </row>
    <row r="254" spans="3:18" x14ac:dyDescent="0.25"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6"/>
      <c r="Q254" s="219"/>
      <c r="R254" s="165"/>
    </row>
    <row r="255" spans="3:18" x14ac:dyDescent="0.25"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6"/>
      <c r="Q255" s="219"/>
      <c r="R255" s="165"/>
    </row>
    <row r="256" spans="3:18" x14ac:dyDescent="0.25"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6"/>
      <c r="Q256" s="219"/>
      <c r="R256" s="165"/>
    </row>
    <row r="257" spans="3:18" x14ac:dyDescent="0.25"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6"/>
      <c r="Q257" s="219"/>
      <c r="R257" s="165"/>
    </row>
    <row r="258" spans="3:18" x14ac:dyDescent="0.25"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6"/>
      <c r="Q258" s="219"/>
      <c r="R258" s="165"/>
    </row>
    <row r="259" spans="3:18" x14ac:dyDescent="0.25"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6"/>
      <c r="Q259" s="219"/>
      <c r="R259" s="165"/>
    </row>
    <row r="260" spans="3:18" x14ac:dyDescent="0.25">
      <c r="C260" s="165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6"/>
      <c r="Q260" s="219"/>
      <c r="R260" s="165"/>
    </row>
    <row r="261" spans="3:18" x14ac:dyDescent="0.25"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6"/>
      <c r="Q261" s="219"/>
      <c r="R261" s="165"/>
    </row>
    <row r="262" spans="3:18" x14ac:dyDescent="0.25"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6"/>
      <c r="Q262" s="219"/>
      <c r="R262" s="165"/>
    </row>
    <row r="263" spans="3:18" x14ac:dyDescent="0.25">
      <c r="C263" s="165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6"/>
      <c r="Q263" s="219"/>
      <c r="R263" s="165"/>
    </row>
    <row r="264" spans="3:18" x14ac:dyDescent="0.25">
      <c r="C264" s="165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6"/>
      <c r="Q264" s="219"/>
      <c r="R264" s="165"/>
    </row>
    <row r="265" spans="3:18" x14ac:dyDescent="0.25"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6"/>
      <c r="Q265" s="219"/>
      <c r="R265" s="165"/>
    </row>
    <row r="266" spans="3:18" x14ac:dyDescent="0.25"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6"/>
      <c r="Q266" s="219"/>
      <c r="R266" s="165"/>
    </row>
    <row r="267" spans="3:18" x14ac:dyDescent="0.25"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6"/>
      <c r="Q267" s="219"/>
      <c r="R267" s="165"/>
    </row>
  </sheetData>
  <sortState ref="B3:Q63">
    <sortCondition descending="1" ref="Q3:Q63"/>
  </sortState>
  <pageMargins left="0.2" right="0.2" top="0.25" bottom="0.25" header="0.3" footer="0.3"/>
  <pageSetup scale="7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494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6.5703125" style="59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4" width="10.5703125" style="59" customWidth="1"/>
    <col min="15" max="15" width="10.5703125" style="44" customWidth="1"/>
    <col min="16" max="16" width="10.5703125" style="166" customWidth="1"/>
    <col min="17" max="17" width="9.140625" style="129"/>
    <col min="18" max="16384" width="9.140625" style="59"/>
  </cols>
  <sheetData>
    <row r="1" spans="1:17" x14ac:dyDescent="0.25">
      <c r="B1" s="130" t="s">
        <v>1273</v>
      </c>
      <c r="C1" s="8"/>
      <c r="D1" s="8"/>
      <c r="E1" s="8"/>
      <c r="F1" s="8"/>
      <c r="G1" s="8"/>
      <c r="H1" s="8"/>
      <c r="I1" s="8"/>
      <c r="J1" s="8"/>
      <c r="K1" s="8"/>
      <c r="L1" s="8"/>
      <c r="M1" s="34"/>
      <c r="N1" s="34"/>
      <c r="O1" s="217"/>
      <c r="P1" s="231"/>
      <c r="Q1" s="36"/>
    </row>
    <row r="2" spans="1:17" ht="45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1300</v>
      </c>
      <c r="O2" s="169" t="s">
        <v>1309</v>
      </c>
      <c r="P2" s="82" t="s">
        <v>43</v>
      </c>
      <c r="Q2" s="82" t="s">
        <v>42</v>
      </c>
    </row>
    <row r="3" spans="1:17" x14ac:dyDescent="0.25">
      <c r="A3" s="57"/>
      <c r="B3" s="53" t="s">
        <v>1033</v>
      </c>
      <c r="C3" s="57">
        <v>27</v>
      </c>
      <c r="D3" s="57">
        <v>31</v>
      </c>
      <c r="E3" s="57">
        <v>34</v>
      </c>
      <c r="F3" s="57">
        <v>41</v>
      </c>
      <c r="G3" s="57">
        <v>32</v>
      </c>
      <c r="H3" s="57">
        <v>33</v>
      </c>
      <c r="I3" s="57">
        <v>35</v>
      </c>
      <c r="J3" s="57">
        <v>41</v>
      </c>
      <c r="K3" s="57">
        <v>44</v>
      </c>
      <c r="L3" s="57">
        <v>43</v>
      </c>
      <c r="M3" s="57">
        <v>39</v>
      </c>
      <c r="N3" s="210">
        <v>34</v>
      </c>
      <c r="O3" s="105">
        <f>VLOOKUP(B3,'[1]District Growth'!$B$1:$J$2454,5,FALSE)</f>
        <v>41</v>
      </c>
      <c r="P3" s="232">
        <f t="shared" ref="P3:P41" si="0">O3-N3</f>
        <v>7</v>
      </c>
      <c r="Q3" s="37">
        <f t="shared" ref="Q3:Q41" si="1">(O3/N3)-1</f>
        <v>0.20588235294117641</v>
      </c>
    </row>
    <row r="4" spans="1:17" x14ac:dyDescent="0.25">
      <c r="A4" s="57"/>
      <c r="B4" s="53" t="s">
        <v>1038</v>
      </c>
      <c r="C4" s="57">
        <v>40</v>
      </c>
      <c r="D4" s="57">
        <v>36</v>
      </c>
      <c r="E4" s="57">
        <v>43</v>
      </c>
      <c r="F4" s="57">
        <v>37</v>
      </c>
      <c r="G4" s="57">
        <v>38</v>
      </c>
      <c r="H4" s="57">
        <v>40</v>
      </c>
      <c r="I4" s="57">
        <v>37</v>
      </c>
      <c r="J4" s="57">
        <v>36</v>
      </c>
      <c r="K4" s="57">
        <v>28</v>
      </c>
      <c r="L4" s="57">
        <v>26</v>
      </c>
      <c r="M4" s="57">
        <v>23</v>
      </c>
      <c r="N4" s="210">
        <v>20</v>
      </c>
      <c r="O4" s="105">
        <f>VLOOKUP(B4,'[1]District Growth'!$B$1:$J$2454,5,FALSE)</f>
        <v>24</v>
      </c>
      <c r="P4" s="232">
        <f t="shared" si="0"/>
        <v>4</v>
      </c>
      <c r="Q4" s="37">
        <f t="shared" si="1"/>
        <v>0.19999999999999996</v>
      </c>
    </row>
    <row r="5" spans="1:17" x14ac:dyDescent="0.25">
      <c r="A5" s="57"/>
      <c r="B5" s="53" t="s">
        <v>1013</v>
      </c>
      <c r="C5" s="57">
        <v>21</v>
      </c>
      <c r="D5" s="57">
        <v>26</v>
      </c>
      <c r="E5" s="57">
        <v>28</v>
      </c>
      <c r="F5" s="57">
        <v>27</v>
      </c>
      <c r="G5" s="57">
        <v>24</v>
      </c>
      <c r="H5" s="57">
        <v>15</v>
      </c>
      <c r="I5" s="57">
        <v>19</v>
      </c>
      <c r="J5" s="57">
        <v>23</v>
      </c>
      <c r="K5" s="57">
        <v>22</v>
      </c>
      <c r="L5" s="57">
        <v>23</v>
      </c>
      <c r="M5" s="57">
        <v>26</v>
      </c>
      <c r="N5" s="210">
        <v>27</v>
      </c>
      <c r="O5" s="105">
        <f>VLOOKUP(B5,'[1]District Growth'!$B$1:$J$2454,5,FALSE)</f>
        <v>32</v>
      </c>
      <c r="P5" s="232">
        <f t="shared" si="0"/>
        <v>5</v>
      </c>
      <c r="Q5" s="37">
        <f t="shared" si="1"/>
        <v>0.18518518518518512</v>
      </c>
    </row>
    <row r="6" spans="1:17" x14ac:dyDescent="0.25">
      <c r="A6" s="57" t="s">
        <v>1293</v>
      </c>
      <c r="B6" s="53" t="s">
        <v>1044</v>
      </c>
      <c r="C6" s="57">
        <v>20</v>
      </c>
      <c r="D6" s="57">
        <v>22</v>
      </c>
      <c r="E6" s="57">
        <v>25</v>
      </c>
      <c r="F6" s="57">
        <v>32</v>
      </c>
      <c r="G6" s="57">
        <v>24</v>
      </c>
      <c r="H6" s="57">
        <v>24</v>
      </c>
      <c r="I6" s="57">
        <v>21</v>
      </c>
      <c r="J6" s="57">
        <v>26</v>
      </c>
      <c r="K6" s="57">
        <v>26</v>
      </c>
      <c r="L6" s="57">
        <v>23</v>
      </c>
      <c r="M6" s="57">
        <v>24</v>
      </c>
      <c r="N6" s="210">
        <v>25</v>
      </c>
      <c r="O6" s="105">
        <f>VLOOKUP(B6,'[1]District Growth'!$B$1:$J$2454,5,FALSE)</f>
        <v>29</v>
      </c>
      <c r="P6" s="232">
        <f t="shared" si="0"/>
        <v>4</v>
      </c>
      <c r="Q6" s="37">
        <f t="shared" si="1"/>
        <v>0.15999999999999992</v>
      </c>
    </row>
    <row r="7" spans="1:17" x14ac:dyDescent="0.25">
      <c r="A7" s="57"/>
      <c r="B7" s="53" t="s">
        <v>1047</v>
      </c>
      <c r="C7" s="57">
        <v>20</v>
      </c>
      <c r="D7" s="57">
        <v>22</v>
      </c>
      <c r="E7" s="57">
        <v>14</v>
      </c>
      <c r="F7" s="57">
        <v>14</v>
      </c>
      <c r="G7" s="57">
        <v>11</v>
      </c>
      <c r="H7" s="57">
        <v>11</v>
      </c>
      <c r="I7" s="57">
        <v>20</v>
      </c>
      <c r="J7" s="57">
        <v>21</v>
      </c>
      <c r="K7" s="57">
        <v>25</v>
      </c>
      <c r="L7" s="57">
        <v>21</v>
      </c>
      <c r="M7" s="57">
        <v>27</v>
      </c>
      <c r="N7" s="210">
        <v>24</v>
      </c>
      <c r="O7" s="105">
        <f>VLOOKUP(B7,'[1]District Growth'!$B$1:$J$2454,5,FALSE)</f>
        <v>27</v>
      </c>
      <c r="P7" s="232">
        <f t="shared" si="0"/>
        <v>3</v>
      </c>
      <c r="Q7" s="37">
        <f t="shared" si="1"/>
        <v>0.125</v>
      </c>
    </row>
    <row r="8" spans="1:17" x14ac:dyDescent="0.25">
      <c r="A8" s="57"/>
      <c r="B8" s="53" t="s">
        <v>1011</v>
      </c>
      <c r="C8" s="57">
        <v>138</v>
      </c>
      <c r="D8" s="57">
        <v>133</v>
      </c>
      <c r="E8" s="57">
        <v>132</v>
      </c>
      <c r="F8" s="57">
        <v>137</v>
      </c>
      <c r="G8" s="57">
        <v>130</v>
      </c>
      <c r="H8" s="57">
        <v>122</v>
      </c>
      <c r="I8" s="57">
        <v>114</v>
      </c>
      <c r="J8" s="57">
        <v>109</v>
      </c>
      <c r="K8" s="57">
        <v>113</v>
      </c>
      <c r="L8" s="57">
        <v>124</v>
      </c>
      <c r="M8" s="57">
        <v>110</v>
      </c>
      <c r="N8" s="210">
        <v>104</v>
      </c>
      <c r="O8" s="105">
        <f>VLOOKUP(B8,'[1]District Growth'!$B$1:$J$2454,5,FALSE)</f>
        <v>115</v>
      </c>
      <c r="P8" s="232">
        <f t="shared" si="0"/>
        <v>11</v>
      </c>
      <c r="Q8" s="37">
        <f t="shared" si="1"/>
        <v>0.10576923076923084</v>
      </c>
    </row>
    <row r="9" spans="1:17" x14ac:dyDescent="0.25">
      <c r="A9" s="57"/>
      <c r="B9" s="53" t="s">
        <v>1041</v>
      </c>
      <c r="C9" s="57">
        <v>43</v>
      </c>
      <c r="D9" s="57">
        <v>42</v>
      </c>
      <c r="E9" s="57">
        <v>40</v>
      </c>
      <c r="F9" s="57">
        <v>37</v>
      </c>
      <c r="G9" s="57">
        <v>39</v>
      </c>
      <c r="H9" s="57">
        <v>38</v>
      </c>
      <c r="I9" s="57">
        <v>43</v>
      </c>
      <c r="J9" s="57">
        <v>41</v>
      </c>
      <c r="K9" s="57">
        <v>44</v>
      </c>
      <c r="L9" s="57">
        <v>40</v>
      </c>
      <c r="M9" s="57">
        <v>39</v>
      </c>
      <c r="N9" s="210">
        <v>38</v>
      </c>
      <c r="O9" s="105">
        <f>VLOOKUP(B9,'[1]District Growth'!$B$1:$J$2454,5,FALSE)</f>
        <v>41</v>
      </c>
      <c r="P9" s="232">
        <f t="shared" si="0"/>
        <v>3</v>
      </c>
      <c r="Q9" s="37">
        <f t="shared" si="1"/>
        <v>7.8947368421052655E-2</v>
      </c>
    </row>
    <row r="10" spans="1:17" x14ac:dyDescent="0.25">
      <c r="A10" s="57" t="s">
        <v>1293</v>
      </c>
      <c r="B10" s="53" t="s">
        <v>1014</v>
      </c>
      <c r="C10" s="57">
        <v>15</v>
      </c>
      <c r="D10" s="57">
        <v>18</v>
      </c>
      <c r="E10" s="57">
        <v>22</v>
      </c>
      <c r="F10" s="57">
        <v>27</v>
      </c>
      <c r="G10" s="57">
        <v>23</v>
      </c>
      <c r="H10" s="57">
        <v>23</v>
      </c>
      <c r="I10" s="57">
        <v>22</v>
      </c>
      <c r="J10" s="57">
        <v>20</v>
      </c>
      <c r="K10" s="57">
        <v>22</v>
      </c>
      <c r="L10" s="57">
        <v>23</v>
      </c>
      <c r="M10" s="57">
        <v>23</v>
      </c>
      <c r="N10" s="210">
        <v>26</v>
      </c>
      <c r="O10" s="105">
        <f>VLOOKUP(B10,'[1]District Growth'!$B$1:$J$2454,5,FALSE)</f>
        <v>28</v>
      </c>
      <c r="P10" s="232">
        <f t="shared" si="0"/>
        <v>2</v>
      </c>
      <c r="Q10" s="37">
        <f t="shared" si="1"/>
        <v>7.6923076923076872E-2</v>
      </c>
    </row>
    <row r="11" spans="1:17" x14ac:dyDescent="0.25">
      <c r="A11" s="57" t="s">
        <v>1293</v>
      </c>
      <c r="B11" s="53" t="s">
        <v>1022</v>
      </c>
      <c r="C11" s="57">
        <v>75</v>
      </c>
      <c r="D11" s="57">
        <v>78</v>
      </c>
      <c r="E11" s="57">
        <v>63</v>
      </c>
      <c r="F11" s="57">
        <v>57</v>
      </c>
      <c r="G11" s="57">
        <v>56</v>
      </c>
      <c r="H11" s="57">
        <v>54</v>
      </c>
      <c r="I11" s="57">
        <v>52</v>
      </c>
      <c r="J11" s="57">
        <v>53</v>
      </c>
      <c r="K11" s="57">
        <v>48</v>
      </c>
      <c r="L11" s="57">
        <v>48</v>
      </c>
      <c r="M11" s="57">
        <v>47</v>
      </c>
      <c r="N11" s="210">
        <v>45</v>
      </c>
      <c r="O11" s="105">
        <f>VLOOKUP(B11,'[1]District Growth'!$B$1:$J$2454,5,FALSE)</f>
        <v>48</v>
      </c>
      <c r="P11" s="232">
        <f t="shared" si="0"/>
        <v>3</v>
      </c>
      <c r="Q11" s="37">
        <f t="shared" si="1"/>
        <v>6.6666666666666652E-2</v>
      </c>
    </row>
    <row r="12" spans="1:17" x14ac:dyDescent="0.25">
      <c r="A12" s="57"/>
      <c r="B12" s="53" t="s">
        <v>1019</v>
      </c>
      <c r="C12" s="57">
        <v>162</v>
      </c>
      <c r="D12" s="57">
        <v>169</v>
      </c>
      <c r="E12" s="57">
        <v>157</v>
      </c>
      <c r="F12" s="57">
        <v>149</v>
      </c>
      <c r="G12" s="57">
        <v>145</v>
      </c>
      <c r="H12" s="57">
        <v>156</v>
      </c>
      <c r="I12" s="57">
        <v>158</v>
      </c>
      <c r="J12" s="57">
        <v>164</v>
      </c>
      <c r="K12" s="57">
        <v>165</v>
      </c>
      <c r="L12" s="57">
        <v>170</v>
      </c>
      <c r="M12" s="57">
        <v>185</v>
      </c>
      <c r="N12" s="210">
        <v>174</v>
      </c>
      <c r="O12" s="105">
        <f>VLOOKUP(B12,'[1]District Growth'!$B$1:$J$2454,5,FALSE)</f>
        <v>182</v>
      </c>
      <c r="P12" s="232">
        <f t="shared" si="0"/>
        <v>8</v>
      </c>
      <c r="Q12" s="37">
        <f t="shared" si="1"/>
        <v>4.5977011494252817E-2</v>
      </c>
    </row>
    <row r="13" spans="1:17" x14ac:dyDescent="0.25">
      <c r="A13" s="57" t="s">
        <v>1293</v>
      </c>
      <c r="B13" s="53" t="s">
        <v>1008</v>
      </c>
      <c r="C13" s="57">
        <v>33</v>
      </c>
      <c r="D13" s="57">
        <v>31</v>
      </c>
      <c r="E13" s="57">
        <v>26</v>
      </c>
      <c r="F13" s="57">
        <v>26</v>
      </c>
      <c r="G13" s="57">
        <v>24</v>
      </c>
      <c r="H13" s="57">
        <v>27</v>
      </c>
      <c r="I13" s="57">
        <v>24</v>
      </c>
      <c r="J13" s="57">
        <v>23</v>
      </c>
      <c r="K13" s="57">
        <v>23</v>
      </c>
      <c r="L13" s="57">
        <v>28</v>
      </c>
      <c r="M13" s="57">
        <v>29</v>
      </c>
      <c r="N13" s="210">
        <v>24</v>
      </c>
      <c r="O13" s="105">
        <f>VLOOKUP(B13,'[1]District Growth'!$B$1:$J$2454,5,FALSE)</f>
        <v>25</v>
      </c>
      <c r="P13" s="232">
        <f t="shared" si="0"/>
        <v>1</v>
      </c>
      <c r="Q13" s="37">
        <f t="shared" si="1"/>
        <v>4.1666666666666741E-2</v>
      </c>
    </row>
    <row r="14" spans="1:17" x14ac:dyDescent="0.25">
      <c r="A14" s="57" t="s">
        <v>1293</v>
      </c>
      <c r="B14" s="53" t="s">
        <v>1040</v>
      </c>
      <c r="C14" s="57">
        <v>23</v>
      </c>
      <c r="D14" s="57">
        <v>19</v>
      </c>
      <c r="E14" s="57">
        <v>24</v>
      </c>
      <c r="F14" s="57">
        <v>20</v>
      </c>
      <c r="G14" s="57">
        <v>40</v>
      </c>
      <c r="H14" s="57">
        <v>36</v>
      </c>
      <c r="I14" s="57">
        <v>37</v>
      </c>
      <c r="J14" s="57">
        <v>34</v>
      </c>
      <c r="K14" s="57">
        <v>34</v>
      </c>
      <c r="L14" s="57">
        <v>31</v>
      </c>
      <c r="M14" s="57">
        <v>26</v>
      </c>
      <c r="N14" s="210">
        <v>24</v>
      </c>
      <c r="O14" s="105">
        <f>VLOOKUP(B14,'[1]District Growth'!$B$1:$J$2454,5,FALSE)</f>
        <v>25</v>
      </c>
      <c r="P14" s="232">
        <f t="shared" si="0"/>
        <v>1</v>
      </c>
      <c r="Q14" s="37">
        <f t="shared" si="1"/>
        <v>4.1666666666666741E-2</v>
      </c>
    </row>
    <row r="15" spans="1:17" x14ac:dyDescent="0.25">
      <c r="A15" s="57"/>
      <c r="B15" s="53" t="s">
        <v>1031</v>
      </c>
      <c r="C15" s="57">
        <v>295</v>
      </c>
      <c r="D15" s="57">
        <v>286</v>
      </c>
      <c r="E15" s="57">
        <v>286</v>
      </c>
      <c r="F15" s="57">
        <v>293</v>
      </c>
      <c r="G15" s="57">
        <v>277</v>
      </c>
      <c r="H15" s="57">
        <v>257</v>
      </c>
      <c r="I15" s="57">
        <v>249</v>
      </c>
      <c r="J15" s="57">
        <v>244</v>
      </c>
      <c r="K15" s="57">
        <v>244</v>
      </c>
      <c r="L15" s="57">
        <v>242</v>
      </c>
      <c r="M15" s="57">
        <v>244</v>
      </c>
      <c r="N15" s="210">
        <v>231</v>
      </c>
      <c r="O15" s="105">
        <f>VLOOKUP(B15,'[1]District Growth'!$B$1:$J$2454,5,FALSE)</f>
        <v>239</v>
      </c>
      <c r="P15" s="232">
        <f t="shared" si="0"/>
        <v>8</v>
      </c>
      <c r="Q15" s="37">
        <f t="shared" si="1"/>
        <v>3.463203463203457E-2</v>
      </c>
    </row>
    <row r="16" spans="1:17" x14ac:dyDescent="0.25">
      <c r="A16" s="57"/>
      <c r="B16" s="53" t="s">
        <v>1010</v>
      </c>
      <c r="C16" s="57">
        <v>38</v>
      </c>
      <c r="D16" s="57">
        <v>41</v>
      </c>
      <c r="E16" s="57">
        <v>38</v>
      </c>
      <c r="F16" s="57">
        <v>33</v>
      </c>
      <c r="G16" s="57">
        <v>32</v>
      </c>
      <c r="H16" s="57">
        <v>30</v>
      </c>
      <c r="I16" s="57">
        <v>28</v>
      </c>
      <c r="J16" s="57">
        <v>30</v>
      </c>
      <c r="K16" s="57">
        <v>27</v>
      </c>
      <c r="L16" s="57">
        <v>30</v>
      </c>
      <c r="M16" s="57">
        <v>26</v>
      </c>
      <c r="N16" s="210">
        <v>29</v>
      </c>
      <c r="O16" s="105">
        <f>VLOOKUP(B16,'[1]District Growth'!$B$1:$J$2454,5,FALSE)</f>
        <v>30</v>
      </c>
      <c r="P16" s="232">
        <f t="shared" si="0"/>
        <v>1</v>
      </c>
      <c r="Q16" s="37">
        <f t="shared" si="1"/>
        <v>3.4482758620689724E-2</v>
      </c>
    </row>
    <row r="17" spans="1:17" x14ac:dyDescent="0.25">
      <c r="A17" s="57"/>
      <c r="B17" s="53" t="s">
        <v>1034</v>
      </c>
      <c r="C17" s="57">
        <v>101</v>
      </c>
      <c r="D17" s="57">
        <v>101</v>
      </c>
      <c r="E17" s="57">
        <v>112</v>
      </c>
      <c r="F17" s="57">
        <v>106</v>
      </c>
      <c r="G17" s="57">
        <v>104</v>
      </c>
      <c r="H17" s="57">
        <v>97</v>
      </c>
      <c r="I17" s="57">
        <v>95</v>
      </c>
      <c r="J17" s="57">
        <v>93</v>
      </c>
      <c r="K17" s="57">
        <v>89</v>
      </c>
      <c r="L17" s="57">
        <v>86</v>
      </c>
      <c r="M17" s="57">
        <v>89</v>
      </c>
      <c r="N17" s="210">
        <v>80</v>
      </c>
      <c r="O17" s="105">
        <f>VLOOKUP(B17,'[1]District Growth'!$B$1:$J$2454,5,FALSE)</f>
        <v>82</v>
      </c>
      <c r="P17" s="232">
        <f t="shared" si="0"/>
        <v>2</v>
      </c>
      <c r="Q17" s="37">
        <f t="shared" si="1"/>
        <v>2.4999999999999911E-2</v>
      </c>
    </row>
    <row r="18" spans="1:17" x14ac:dyDescent="0.25">
      <c r="A18" s="57" t="s">
        <v>1293</v>
      </c>
      <c r="B18" s="48" t="s">
        <v>1045</v>
      </c>
      <c r="C18" s="57">
        <v>44</v>
      </c>
      <c r="D18" s="57">
        <v>41</v>
      </c>
      <c r="E18" s="57">
        <v>45</v>
      </c>
      <c r="F18" s="57">
        <v>39</v>
      </c>
      <c r="G18" s="57">
        <v>44</v>
      </c>
      <c r="H18" s="57">
        <v>41</v>
      </c>
      <c r="I18" s="57">
        <v>38</v>
      </c>
      <c r="J18" s="57">
        <v>35</v>
      </c>
      <c r="K18" s="57">
        <v>33</v>
      </c>
      <c r="L18" s="57">
        <v>29</v>
      </c>
      <c r="M18" s="57">
        <v>32</v>
      </c>
      <c r="N18" s="210">
        <v>31</v>
      </c>
      <c r="O18" s="105">
        <f>VLOOKUP(B18,'[1]District Growth'!$B$1:$J$2454,5,FALSE)</f>
        <v>31</v>
      </c>
      <c r="P18" s="232">
        <f t="shared" si="0"/>
        <v>0</v>
      </c>
      <c r="Q18" s="37">
        <f t="shared" si="1"/>
        <v>0</v>
      </c>
    </row>
    <row r="19" spans="1:17" x14ac:dyDescent="0.25">
      <c r="A19" s="57"/>
      <c r="B19" s="48" t="s">
        <v>1037</v>
      </c>
      <c r="C19" s="57">
        <v>42</v>
      </c>
      <c r="D19" s="57">
        <v>39</v>
      </c>
      <c r="E19" s="57">
        <v>37</v>
      </c>
      <c r="F19" s="57">
        <v>39</v>
      </c>
      <c r="G19" s="57">
        <v>34</v>
      </c>
      <c r="H19" s="57">
        <v>30</v>
      </c>
      <c r="I19" s="57">
        <v>32</v>
      </c>
      <c r="J19" s="57">
        <v>37</v>
      </c>
      <c r="K19" s="57">
        <v>33</v>
      </c>
      <c r="L19" s="57">
        <v>31</v>
      </c>
      <c r="M19" s="57">
        <v>30</v>
      </c>
      <c r="N19" s="210">
        <v>30</v>
      </c>
      <c r="O19" s="105">
        <f>VLOOKUP(B19,'[1]District Growth'!$B$1:$J$2454,5,FALSE)</f>
        <v>30</v>
      </c>
      <c r="P19" s="232">
        <f t="shared" si="0"/>
        <v>0</v>
      </c>
      <c r="Q19" s="37">
        <f t="shared" si="1"/>
        <v>0</v>
      </c>
    </row>
    <row r="20" spans="1:17" x14ac:dyDescent="0.25">
      <c r="A20" s="57"/>
      <c r="B20" s="48" t="s">
        <v>1043</v>
      </c>
      <c r="C20" s="57"/>
      <c r="D20" s="57"/>
      <c r="E20" s="57">
        <v>20</v>
      </c>
      <c r="F20" s="57">
        <v>24</v>
      </c>
      <c r="G20" s="57">
        <v>23</v>
      </c>
      <c r="H20" s="57">
        <v>17</v>
      </c>
      <c r="I20" s="57">
        <v>18</v>
      </c>
      <c r="J20" s="57">
        <v>22</v>
      </c>
      <c r="K20" s="57">
        <v>20</v>
      </c>
      <c r="L20" s="57">
        <v>18</v>
      </c>
      <c r="M20" s="57">
        <v>19</v>
      </c>
      <c r="N20" s="210">
        <v>18</v>
      </c>
      <c r="O20" s="105">
        <f>VLOOKUP(B20,'[1]District Growth'!$B$1:$J$2454,5,FALSE)</f>
        <v>18</v>
      </c>
      <c r="P20" s="232">
        <f t="shared" si="0"/>
        <v>0</v>
      </c>
      <c r="Q20" s="37">
        <f t="shared" si="1"/>
        <v>0</v>
      </c>
    </row>
    <row r="21" spans="1:17" x14ac:dyDescent="0.25">
      <c r="A21" s="57" t="s">
        <v>1293</v>
      </c>
      <c r="B21" s="48" t="s">
        <v>1015</v>
      </c>
      <c r="C21" s="57">
        <v>114</v>
      </c>
      <c r="D21" s="57">
        <v>102</v>
      </c>
      <c r="E21" s="57">
        <v>94</v>
      </c>
      <c r="F21" s="57">
        <v>95</v>
      </c>
      <c r="G21" s="57">
        <v>78</v>
      </c>
      <c r="H21" s="57">
        <v>67</v>
      </c>
      <c r="I21" s="57">
        <v>70</v>
      </c>
      <c r="J21" s="57">
        <v>68</v>
      </c>
      <c r="K21" s="57">
        <v>71</v>
      </c>
      <c r="L21" s="57">
        <v>74</v>
      </c>
      <c r="M21" s="57">
        <v>79</v>
      </c>
      <c r="N21" s="210">
        <v>79</v>
      </c>
      <c r="O21" s="105">
        <f>VLOOKUP(B21,'[1]District Growth'!$B$1:$J$2454,5,FALSE)</f>
        <v>79</v>
      </c>
      <c r="P21" s="232">
        <f t="shared" si="0"/>
        <v>0</v>
      </c>
      <c r="Q21" s="37">
        <f t="shared" si="1"/>
        <v>0</v>
      </c>
    </row>
    <row r="22" spans="1:17" x14ac:dyDescent="0.25">
      <c r="A22" s="57"/>
      <c r="B22" s="48" t="s">
        <v>1035</v>
      </c>
      <c r="C22" s="57">
        <v>81</v>
      </c>
      <c r="D22" s="57">
        <v>85</v>
      </c>
      <c r="E22" s="57">
        <v>80</v>
      </c>
      <c r="F22" s="57">
        <v>78</v>
      </c>
      <c r="G22" s="57">
        <v>78</v>
      </c>
      <c r="H22" s="57">
        <v>80</v>
      </c>
      <c r="I22" s="57">
        <v>82</v>
      </c>
      <c r="J22" s="57">
        <v>88</v>
      </c>
      <c r="K22" s="57">
        <v>81</v>
      </c>
      <c r="L22" s="57">
        <v>78</v>
      </c>
      <c r="M22" s="57">
        <v>80</v>
      </c>
      <c r="N22" s="210">
        <v>82</v>
      </c>
      <c r="O22" s="105">
        <f>VLOOKUP(B22,'[1]District Growth'!$B$1:$J$2454,5,FALSE)</f>
        <v>82</v>
      </c>
      <c r="P22" s="232">
        <f t="shared" si="0"/>
        <v>0</v>
      </c>
      <c r="Q22" s="37">
        <f t="shared" si="1"/>
        <v>0</v>
      </c>
    </row>
    <row r="23" spans="1:17" x14ac:dyDescent="0.25">
      <c r="A23" s="57"/>
      <c r="B23" s="54" t="s">
        <v>1016</v>
      </c>
      <c r="C23" s="57">
        <v>41</v>
      </c>
      <c r="D23" s="57">
        <v>41</v>
      </c>
      <c r="E23" s="57">
        <v>38</v>
      </c>
      <c r="F23" s="57">
        <v>38</v>
      </c>
      <c r="G23" s="57">
        <v>44</v>
      </c>
      <c r="H23" s="57">
        <v>47</v>
      </c>
      <c r="I23" s="57">
        <v>54</v>
      </c>
      <c r="J23" s="57">
        <v>59</v>
      </c>
      <c r="K23" s="57">
        <v>53</v>
      </c>
      <c r="L23" s="57">
        <v>55</v>
      </c>
      <c r="M23" s="57">
        <v>59</v>
      </c>
      <c r="N23" s="210">
        <v>61</v>
      </c>
      <c r="O23" s="105">
        <f>VLOOKUP(B23,'[1]District Growth'!$B$1:$J$2454,5,FALSE)</f>
        <v>60</v>
      </c>
      <c r="P23" s="232">
        <f t="shared" si="0"/>
        <v>-1</v>
      </c>
      <c r="Q23" s="37">
        <f t="shared" si="1"/>
        <v>-1.6393442622950838E-2</v>
      </c>
    </row>
    <row r="24" spans="1:17" x14ac:dyDescent="0.25">
      <c r="A24" s="57"/>
      <c r="B24" s="54" t="s">
        <v>1039</v>
      </c>
      <c r="C24" s="57">
        <v>67</v>
      </c>
      <c r="D24" s="57">
        <v>59</v>
      </c>
      <c r="E24" s="57">
        <v>57</v>
      </c>
      <c r="F24" s="57">
        <v>52</v>
      </c>
      <c r="G24" s="57">
        <v>53</v>
      </c>
      <c r="H24" s="57">
        <v>53</v>
      </c>
      <c r="I24" s="57">
        <v>60</v>
      </c>
      <c r="J24" s="57">
        <v>62</v>
      </c>
      <c r="K24" s="57">
        <v>63</v>
      </c>
      <c r="L24" s="57">
        <v>58</v>
      </c>
      <c r="M24" s="57">
        <v>58</v>
      </c>
      <c r="N24" s="210">
        <v>60</v>
      </c>
      <c r="O24" s="105">
        <f>VLOOKUP(B24,'[1]District Growth'!$B$1:$J$2454,5,FALSE)</f>
        <v>59</v>
      </c>
      <c r="P24" s="232">
        <f t="shared" si="0"/>
        <v>-1</v>
      </c>
      <c r="Q24" s="37">
        <f t="shared" si="1"/>
        <v>-1.6666666666666718E-2</v>
      </c>
    </row>
    <row r="25" spans="1:17" x14ac:dyDescent="0.25">
      <c r="A25" s="57"/>
      <c r="B25" s="54" t="s">
        <v>1018</v>
      </c>
      <c r="C25" s="57">
        <v>148</v>
      </c>
      <c r="D25" s="57">
        <v>147</v>
      </c>
      <c r="E25" s="57">
        <v>134</v>
      </c>
      <c r="F25" s="57">
        <v>122</v>
      </c>
      <c r="G25" s="57">
        <v>112</v>
      </c>
      <c r="H25" s="57">
        <v>99</v>
      </c>
      <c r="I25" s="57">
        <v>101</v>
      </c>
      <c r="J25" s="57">
        <v>98</v>
      </c>
      <c r="K25" s="57">
        <v>95</v>
      </c>
      <c r="L25" s="57">
        <v>98</v>
      </c>
      <c r="M25" s="57">
        <v>100</v>
      </c>
      <c r="N25" s="210">
        <v>102</v>
      </c>
      <c r="O25" s="105">
        <f>VLOOKUP(B25,'[1]District Growth'!$B$1:$J$2454,5,FALSE)</f>
        <v>100</v>
      </c>
      <c r="P25" s="232">
        <f t="shared" si="0"/>
        <v>-2</v>
      </c>
      <c r="Q25" s="37">
        <f t="shared" si="1"/>
        <v>-1.9607843137254943E-2</v>
      </c>
    </row>
    <row r="26" spans="1:17" x14ac:dyDescent="0.25">
      <c r="A26" s="57"/>
      <c r="B26" s="54" t="s">
        <v>1021</v>
      </c>
      <c r="C26" s="57">
        <v>41</v>
      </c>
      <c r="D26" s="57">
        <v>37</v>
      </c>
      <c r="E26" s="57">
        <v>38</v>
      </c>
      <c r="F26" s="57">
        <v>40</v>
      </c>
      <c r="G26" s="57">
        <v>41</v>
      </c>
      <c r="H26" s="57">
        <v>48</v>
      </c>
      <c r="I26" s="57">
        <v>51</v>
      </c>
      <c r="J26" s="57">
        <v>52</v>
      </c>
      <c r="K26" s="57">
        <v>44</v>
      </c>
      <c r="L26" s="57">
        <v>44</v>
      </c>
      <c r="M26" s="57">
        <v>44</v>
      </c>
      <c r="N26" s="210">
        <v>44</v>
      </c>
      <c r="O26" s="105">
        <f>VLOOKUP(B26,'[1]District Growth'!$B$1:$J$2454,5,FALSE)</f>
        <v>43</v>
      </c>
      <c r="P26" s="232">
        <f t="shared" si="0"/>
        <v>-1</v>
      </c>
      <c r="Q26" s="37">
        <f t="shared" si="1"/>
        <v>-2.2727272727272707E-2</v>
      </c>
    </row>
    <row r="27" spans="1:17" x14ac:dyDescent="0.25">
      <c r="A27" s="57"/>
      <c r="B27" s="54" t="s">
        <v>1017</v>
      </c>
      <c r="C27" s="57">
        <v>107</v>
      </c>
      <c r="D27" s="57">
        <v>99</v>
      </c>
      <c r="E27" s="57">
        <v>104</v>
      </c>
      <c r="F27" s="57">
        <v>105</v>
      </c>
      <c r="G27" s="57">
        <v>97</v>
      </c>
      <c r="H27" s="57">
        <v>91</v>
      </c>
      <c r="I27" s="57">
        <v>97</v>
      </c>
      <c r="J27" s="57">
        <v>88</v>
      </c>
      <c r="K27" s="57">
        <v>91</v>
      </c>
      <c r="L27" s="57">
        <v>94</v>
      </c>
      <c r="M27" s="57">
        <v>90</v>
      </c>
      <c r="N27" s="210">
        <v>87</v>
      </c>
      <c r="O27" s="105">
        <f>VLOOKUP(B27,'[1]District Growth'!$B$1:$J$2454,5,FALSE)</f>
        <v>85</v>
      </c>
      <c r="P27" s="232">
        <f t="shared" si="0"/>
        <v>-2</v>
      </c>
      <c r="Q27" s="37">
        <f t="shared" si="1"/>
        <v>-2.2988505747126409E-2</v>
      </c>
    </row>
    <row r="28" spans="1:17" x14ac:dyDescent="0.25">
      <c r="A28" s="57" t="s">
        <v>1293</v>
      </c>
      <c r="B28" s="54" t="s">
        <v>1046</v>
      </c>
      <c r="C28" s="57">
        <v>55</v>
      </c>
      <c r="D28" s="57">
        <v>64</v>
      </c>
      <c r="E28" s="57">
        <v>56</v>
      </c>
      <c r="F28" s="57">
        <v>50</v>
      </c>
      <c r="G28" s="57">
        <v>57</v>
      </c>
      <c r="H28" s="57">
        <v>62</v>
      </c>
      <c r="I28" s="57">
        <v>55</v>
      </c>
      <c r="J28" s="57">
        <v>48</v>
      </c>
      <c r="K28" s="57">
        <v>41</v>
      </c>
      <c r="L28" s="57">
        <v>36</v>
      </c>
      <c r="M28" s="57">
        <v>35</v>
      </c>
      <c r="N28" s="210">
        <v>35</v>
      </c>
      <c r="O28" s="105">
        <f>VLOOKUP(B28,'[1]District Growth'!$B$1:$J$2454,5,FALSE)</f>
        <v>34</v>
      </c>
      <c r="P28" s="232">
        <f t="shared" si="0"/>
        <v>-1</v>
      </c>
      <c r="Q28" s="37">
        <f t="shared" si="1"/>
        <v>-2.8571428571428581E-2</v>
      </c>
    </row>
    <row r="29" spans="1:17" x14ac:dyDescent="0.25">
      <c r="A29" s="57" t="s">
        <v>1293</v>
      </c>
      <c r="B29" s="54" t="s">
        <v>1027</v>
      </c>
      <c r="C29" s="57">
        <v>27</v>
      </c>
      <c r="D29" s="57">
        <v>30</v>
      </c>
      <c r="E29" s="57">
        <v>30</v>
      </c>
      <c r="F29" s="57">
        <v>25</v>
      </c>
      <c r="G29" s="57">
        <v>31</v>
      </c>
      <c r="H29" s="57">
        <v>29</v>
      </c>
      <c r="I29" s="57">
        <v>33</v>
      </c>
      <c r="J29" s="57">
        <v>28</v>
      </c>
      <c r="K29" s="57">
        <v>23</v>
      </c>
      <c r="L29" s="57">
        <v>23</v>
      </c>
      <c r="M29" s="57">
        <v>27</v>
      </c>
      <c r="N29" s="210">
        <v>30</v>
      </c>
      <c r="O29" s="105">
        <f>VLOOKUP(B29,'[1]District Growth'!$B$1:$J$2454,5,FALSE)</f>
        <v>29</v>
      </c>
      <c r="P29" s="232">
        <f t="shared" si="0"/>
        <v>-1</v>
      </c>
      <c r="Q29" s="37">
        <f t="shared" si="1"/>
        <v>-3.3333333333333326E-2</v>
      </c>
    </row>
    <row r="30" spans="1:17" x14ac:dyDescent="0.25">
      <c r="A30" s="57"/>
      <c r="B30" s="54" t="s">
        <v>581</v>
      </c>
      <c r="C30" s="57">
        <v>30</v>
      </c>
      <c r="D30" s="57">
        <v>35</v>
      </c>
      <c r="E30" s="57">
        <v>38</v>
      </c>
      <c r="F30" s="57">
        <v>35</v>
      </c>
      <c r="G30" s="57">
        <v>30</v>
      </c>
      <c r="H30" s="57">
        <v>28</v>
      </c>
      <c r="I30" s="57">
        <v>29</v>
      </c>
      <c r="J30" s="57">
        <v>30</v>
      </c>
      <c r="K30" s="57">
        <v>27</v>
      </c>
      <c r="L30" s="57">
        <v>32</v>
      </c>
      <c r="M30" s="57">
        <v>30</v>
      </c>
      <c r="N30" s="210">
        <v>29</v>
      </c>
      <c r="O30" s="88">
        <v>28</v>
      </c>
      <c r="P30" s="232">
        <f t="shared" si="0"/>
        <v>-1</v>
      </c>
      <c r="Q30" s="37">
        <f t="shared" si="1"/>
        <v>-3.4482758620689613E-2</v>
      </c>
    </row>
    <row r="31" spans="1:17" x14ac:dyDescent="0.25">
      <c r="A31" s="57" t="s">
        <v>1293</v>
      </c>
      <c r="B31" s="54" t="s">
        <v>1289</v>
      </c>
      <c r="C31" s="57">
        <v>52</v>
      </c>
      <c r="D31" s="57">
        <v>50</v>
      </c>
      <c r="E31" s="57">
        <v>53</v>
      </c>
      <c r="F31" s="57">
        <v>53</v>
      </c>
      <c r="G31" s="57">
        <v>48</v>
      </c>
      <c r="H31" s="57">
        <v>47</v>
      </c>
      <c r="I31" s="57">
        <v>51</v>
      </c>
      <c r="J31" s="57">
        <v>51</v>
      </c>
      <c r="K31" s="57">
        <v>51</v>
      </c>
      <c r="L31" s="57">
        <v>50</v>
      </c>
      <c r="M31" s="57">
        <v>43</v>
      </c>
      <c r="N31" s="210">
        <v>53</v>
      </c>
      <c r="O31" s="105">
        <f>VLOOKUP(B31,'[1]District Growth'!$B$1:$J$2454,5,FALSE)</f>
        <v>51</v>
      </c>
      <c r="P31" s="232">
        <f t="shared" si="0"/>
        <v>-2</v>
      </c>
      <c r="Q31" s="37">
        <f t="shared" si="1"/>
        <v>-3.7735849056603765E-2</v>
      </c>
    </row>
    <row r="32" spans="1:17" x14ac:dyDescent="0.25">
      <c r="A32" s="57" t="s">
        <v>1293</v>
      </c>
      <c r="B32" s="54" t="s">
        <v>1009</v>
      </c>
      <c r="C32" s="57">
        <v>31</v>
      </c>
      <c r="D32" s="57">
        <v>33</v>
      </c>
      <c r="E32" s="57">
        <v>36</v>
      </c>
      <c r="F32" s="57">
        <v>37</v>
      </c>
      <c r="G32" s="57">
        <v>30</v>
      </c>
      <c r="H32" s="57">
        <v>27</v>
      </c>
      <c r="I32" s="57">
        <v>29</v>
      </c>
      <c r="J32" s="57">
        <v>25</v>
      </c>
      <c r="K32" s="57">
        <v>25</v>
      </c>
      <c r="L32" s="57">
        <v>28</v>
      </c>
      <c r="M32" s="57">
        <v>23</v>
      </c>
      <c r="N32" s="210">
        <v>24</v>
      </c>
      <c r="O32" s="105">
        <f>VLOOKUP(B32,'[1]District Growth'!$B$1:$J$2454,5,FALSE)</f>
        <v>23</v>
      </c>
      <c r="P32" s="232">
        <f t="shared" si="0"/>
        <v>-1</v>
      </c>
      <c r="Q32" s="37">
        <f t="shared" si="1"/>
        <v>-4.166666666666663E-2</v>
      </c>
    </row>
    <row r="33" spans="1:17" x14ac:dyDescent="0.25">
      <c r="A33" s="57"/>
      <c r="B33" s="54" t="s">
        <v>1042</v>
      </c>
      <c r="C33" s="57">
        <v>50</v>
      </c>
      <c r="D33" s="57">
        <v>51</v>
      </c>
      <c r="E33" s="57">
        <v>47</v>
      </c>
      <c r="F33" s="57">
        <v>53</v>
      </c>
      <c r="G33" s="57">
        <v>54</v>
      </c>
      <c r="H33" s="57">
        <v>49</v>
      </c>
      <c r="I33" s="57">
        <v>48</v>
      </c>
      <c r="J33" s="57">
        <v>51</v>
      </c>
      <c r="K33" s="57">
        <v>52</v>
      </c>
      <c r="L33" s="57">
        <v>47</v>
      </c>
      <c r="M33" s="57">
        <v>48</v>
      </c>
      <c r="N33" s="210">
        <v>46</v>
      </c>
      <c r="O33" s="105">
        <f>VLOOKUP(B33,'[1]District Growth'!$B$1:$J$2454,5,FALSE)</f>
        <v>44</v>
      </c>
      <c r="P33" s="232">
        <f t="shared" si="0"/>
        <v>-2</v>
      </c>
      <c r="Q33" s="37">
        <f t="shared" si="1"/>
        <v>-4.3478260869565188E-2</v>
      </c>
    </row>
    <row r="34" spans="1:17" x14ac:dyDescent="0.25">
      <c r="A34" s="57" t="s">
        <v>1293</v>
      </c>
      <c r="B34" s="54" t="s">
        <v>1036</v>
      </c>
      <c r="C34" s="57">
        <v>63</v>
      </c>
      <c r="D34" s="57">
        <v>60</v>
      </c>
      <c r="E34" s="57">
        <v>56</v>
      </c>
      <c r="F34" s="57">
        <v>57</v>
      </c>
      <c r="G34" s="57">
        <v>50</v>
      </c>
      <c r="H34" s="57">
        <v>60</v>
      </c>
      <c r="I34" s="57">
        <v>57</v>
      </c>
      <c r="J34" s="57">
        <v>55</v>
      </c>
      <c r="K34" s="57">
        <v>54</v>
      </c>
      <c r="L34" s="57">
        <v>51</v>
      </c>
      <c r="M34" s="57">
        <v>51</v>
      </c>
      <c r="N34" s="210">
        <v>56</v>
      </c>
      <c r="O34" s="105">
        <f>VLOOKUP(B34,'[1]District Growth'!$B$1:$J$2454,5,FALSE)</f>
        <v>53</v>
      </c>
      <c r="P34" s="232">
        <f t="shared" si="0"/>
        <v>-3</v>
      </c>
      <c r="Q34" s="37">
        <f t="shared" si="1"/>
        <v>-5.3571428571428603E-2</v>
      </c>
    </row>
    <row r="35" spans="1:17" x14ac:dyDescent="0.25">
      <c r="A35" s="57"/>
      <c r="B35" s="54" t="s">
        <v>1032</v>
      </c>
      <c r="C35" s="57">
        <v>54</v>
      </c>
      <c r="D35" s="57">
        <v>55</v>
      </c>
      <c r="E35" s="57">
        <v>62</v>
      </c>
      <c r="F35" s="57">
        <v>64</v>
      </c>
      <c r="G35" s="57">
        <v>72</v>
      </c>
      <c r="H35" s="57">
        <v>66</v>
      </c>
      <c r="I35" s="57">
        <v>59</v>
      </c>
      <c r="J35" s="57">
        <v>54</v>
      </c>
      <c r="K35" s="57">
        <v>56</v>
      </c>
      <c r="L35" s="57">
        <v>55</v>
      </c>
      <c r="M35" s="57">
        <v>61</v>
      </c>
      <c r="N35" s="210">
        <v>52</v>
      </c>
      <c r="O35" s="105">
        <f>VLOOKUP(B35,'[1]District Growth'!$B$1:$J$2454,5,FALSE)</f>
        <v>49</v>
      </c>
      <c r="P35" s="232">
        <f t="shared" si="0"/>
        <v>-3</v>
      </c>
      <c r="Q35" s="37">
        <f t="shared" si="1"/>
        <v>-5.7692307692307709E-2</v>
      </c>
    </row>
    <row r="36" spans="1:17" x14ac:dyDescent="0.25">
      <c r="A36" s="57"/>
      <c r="B36" s="54" t="s">
        <v>1012</v>
      </c>
      <c r="C36" s="57">
        <v>166</v>
      </c>
      <c r="D36" s="57">
        <v>170</v>
      </c>
      <c r="E36" s="57">
        <v>176</v>
      </c>
      <c r="F36" s="57">
        <v>169</v>
      </c>
      <c r="G36" s="57">
        <v>166</v>
      </c>
      <c r="H36" s="57">
        <v>168</v>
      </c>
      <c r="I36" s="57">
        <v>166</v>
      </c>
      <c r="J36" s="57">
        <v>158</v>
      </c>
      <c r="K36" s="57">
        <v>159</v>
      </c>
      <c r="L36" s="57">
        <v>167</v>
      </c>
      <c r="M36" s="57">
        <v>189</v>
      </c>
      <c r="N36" s="210">
        <v>183</v>
      </c>
      <c r="O36" s="105">
        <f>VLOOKUP(B36,'[1]District Growth'!$B$1:$J$2454,5,FALSE)</f>
        <v>172</v>
      </c>
      <c r="P36" s="232">
        <f t="shared" si="0"/>
        <v>-11</v>
      </c>
      <c r="Q36" s="37">
        <f t="shared" si="1"/>
        <v>-6.0109289617486295E-2</v>
      </c>
    </row>
    <row r="37" spans="1:17" x14ac:dyDescent="0.25">
      <c r="A37" s="57" t="s">
        <v>1293</v>
      </c>
      <c r="B37" s="54" t="s">
        <v>1020</v>
      </c>
      <c r="C37" s="57">
        <v>62</v>
      </c>
      <c r="D37" s="57">
        <v>62</v>
      </c>
      <c r="E37" s="57">
        <v>57</v>
      </c>
      <c r="F37" s="57">
        <v>56</v>
      </c>
      <c r="G37" s="57">
        <v>50</v>
      </c>
      <c r="H37" s="57">
        <v>52</v>
      </c>
      <c r="I37" s="57">
        <v>52</v>
      </c>
      <c r="J37" s="57">
        <v>44</v>
      </c>
      <c r="K37" s="57">
        <v>51</v>
      </c>
      <c r="L37" s="57">
        <v>52</v>
      </c>
      <c r="M37" s="57">
        <v>39</v>
      </c>
      <c r="N37" s="210">
        <v>45</v>
      </c>
      <c r="O37" s="105">
        <f>VLOOKUP(B37,'[1]District Growth'!$B$1:$J$2454,5,FALSE)</f>
        <v>42</v>
      </c>
      <c r="P37" s="232">
        <f t="shared" si="0"/>
        <v>-3</v>
      </c>
      <c r="Q37" s="37">
        <f t="shared" si="1"/>
        <v>-6.6666666666666652E-2</v>
      </c>
    </row>
    <row r="38" spans="1:17" x14ac:dyDescent="0.25">
      <c r="A38" s="57"/>
      <c r="B38" s="54" t="s">
        <v>1005</v>
      </c>
      <c r="C38" s="57">
        <v>55</v>
      </c>
      <c r="D38" s="57">
        <v>60</v>
      </c>
      <c r="E38" s="57">
        <v>65</v>
      </c>
      <c r="F38" s="57">
        <v>68</v>
      </c>
      <c r="G38" s="57">
        <v>60</v>
      </c>
      <c r="H38" s="57">
        <v>51</v>
      </c>
      <c r="I38" s="57">
        <v>47</v>
      </c>
      <c r="J38" s="57">
        <v>48</v>
      </c>
      <c r="K38" s="57">
        <v>44</v>
      </c>
      <c r="L38" s="57">
        <v>79</v>
      </c>
      <c r="M38" s="57">
        <v>65</v>
      </c>
      <c r="N38" s="210">
        <v>57</v>
      </c>
      <c r="O38" s="105">
        <f>VLOOKUP(B38,'[1]District Growth'!$B$1:$J$2454,5,FALSE)</f>
        <v>52</v>
      </c>
      <c r="P38" s="232">
        <f t="shared" si="0"/>
        <v>-5</v>
      </c>
      <c r="Q38" s="37">
        <f t="shared" si="1"/>
        <v>-8.7719298245614086E-2</v>
      </c>
    </row>
    <row r="39" spans="1:17" x14ac:dyDescent="0.25">
      <c r="A39" s="57"/>
      <c r="B39" s="54" t="s">
        <v>16</v>
      </c>
      <c r="C39" s="57">
        <v>55</v>
      </c>
      <c r="D39" s="57">
        <v>47</v>
      </c>
      <c r="E39" s="57">
        <v>48</v>
      </c>
      <c r="F39" s="57">
        <v>51</v>
      </c>
      <c r="G39" s="57">
        <v>50</v>
      </c>
      <c r="H39" s="57">
        <v>51</v>
      </c>
      <c r="I39" s="57">
        <v>48</v>
      </c>
      <c r="J39" s="57">
        <v>49</v>
      </c>
      <c r="K39" s="57">
        <v>56</v>
      </c>
      <c r="L39" s="57">
        <v>59</v>
      </c>
      <c r="M39" s="57">
        <v>59</v>
      </c>
      <c r="N39" s="210">
        <v>56</v>
      </c>
      <c r="O39" s="88">
        <v>49</v>
      </c>
      <c r="P39" s="232">
        <f t="shared" si="0"/>
        <v>-7</v>
      </c>
      <c r="Q39" s="37">
        <f t="shared" si="1"/>
        <v>-0.125</v>
      </c>
    </row>
    <row r="40" spans="1:17" x14ac:dyDescent="0.25">
      <c r="A40" s="57"/>
      <c r="B40" s="54" t="s">
        <v>1007</v>
      </c>
      <c r="C40" s="57">
        <v>45</v>
      </c>
      <c r="D40" s="57">
        <v>33</v>
      </c>
      <c r="E40" s="57">
        <v>29</v>
      </c>
      <c r="F40" s="57">
        <v>28</v>
      </c>
      <c r="G40" s="57">
        <v>36</v>
      </c>
      <c r="H40" s="57">
        <v>28</v>
      </c>
      <c r="I40" s="57">
        <v>28</v>
      </c>
      <c r="J40" s="57">
        <v>21</v>
      </c>
      <c r="K40" s="57">
        <v>26</v>
      </c>
      <c r="L40" s="57">
        <v>34</v>
      </c>
      <c r="M40" s="57">
        <v>39</v>
      </c>
      <c r="N40" s="210">
        <v>32</v>
      </c>
      <c r="O40" s="105">
        <f>VLOOKUP(B40,'[1]District Growth'!$B$1:$J$2454,5,FALSE)</f>
        <v>28</v>
      </c>
      <c r="P40" s="232">
        <f t="shared" si="0"/>
        <v>-4</v>
      </c>
      <c r="Q40" s="37">
        <f t="shared" si="1"/>
        <v>-0.125</v>
      </c>
    </row>
    <row r="41" spans="1:17" x14ac:dyDescent="0.25">
      <c r="A41" s="57"/>
      <c r="B41" s="54" t="s">
        <v>1006</v>
      </c>
      <c r="C41" s="57">
        <v>33</v>
      </c>
      <c r="D41" s="57">
        <v>33</v>
      </c>
      <c r="E41" s="57">
        <v>32</v>
      </c>
      <c r="F41" s="57">
        <v>30</v>
      </c>
      <c r="G41" s="57">
        <v>27</v>
      </c>
      <c r="H41" s="57">
        <v>25</v>
      </c>
      <c r="I41" s="57">
        <v>25</v>
      </c>
      <c r="J41" s="57">
        <v>24</v>
      </c>
      <c r="K41" s="57">
        <v>20</v>
      </c>
      <c r="L41" s="57">
        <v>29</v>
      </c>
      <c r="M41" s="57">
        <v>30</v>
      </c>
      <c r="N41" s="210">
        <v>36</v>
      </c>
      <c r="O41" s="105">
        <f>VLOOKUP(B41,'[1]District Growth'!$B$1:$J$2454,5,FALSE)</f>
        <v>22</v>
      </c>
      <c r="P41" s="232">
        <f t="shared" si="0"/>
        <v>-14</v>
      </c>
      <c r="Q41" s="37">
        <f t="shared" si="1"/>
        <v>-0.38888888888888884</v>
      </c>
    </row>
    <row r="42" spans="1:17" x14ac:dyDescent="0.25">
      <c r="A42" s="57"/>
      <c r="B42" s="33" t="s">
        <v>1023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/>
      <c r="P42" s="44"/>
      <c r="Q42" s="37"/>
    </row>
    <row r="43" spans="1:17" x14ac:dyDescent="0.25">
      <c r="A43" s="57"/>
      <c r="B43" s="33" t="s">
        <v>1024</v>
      </c>
      <c r="C43" s="57">
        <v>30</v>
      </c>
      <c r="D43" s="57">
        <v>29</v>
      </c>
      <c r="E43" s="57">
        <v>25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/>
      <c r="P43" s="44"/>
      <c r="Q43" s="37"/>
    </row>
    <row r="44" spans="1:17" x14ac:dyDescent="0.25">
      <c r="A44" s="57"/>
      <c r="B44" s="33" t="s">
        <v>1025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/>
      <c r="P44" s="44"/>
      <c r="Q44" s="37"/>
    </row>
    <row r="45" spans="1:17" x14ac:dyDescent="0.25">
      <c r="A45" s="57"/>
      <c r="B45" s="33" t="s">
        <v>1048</v>
      </c>
      <c r="C45" s="57">
        <v>36</v>
      </c>
      <c r="D45" s="57">
        <v>42</v>
      </c>
      <c r="E45" s="57">
        <v>44</v>
      </c>
      <c r="F45" s="57">
        <v>37</v>
      </c>
      <c r="G45" s="57">
        <v>38</v>
      </c>
      <c r="H45" s="57">
        <v>29</v>
      </c>
      <c r="I45" s="57">
        <v>24</v>
      </c>
      <c r="J45" s="57">
        <v>31</v>
      </c>
      <c r="K45" s="57">
        <v>36</v>
      </c>
      <c r="L45" s="57">
        <v>0</v>
      </c>
      <c r="M45" s="57">
        <v>0</v>
      </c>
      <c r="N45" s="57"/>
      <c r="P45" s="44"/>
      <c r="Q45" s="37"/>
    </row>
    <row r="46" spans="1:17" x14ac:dyDescent="0.25">
      <c r="A46" s="57"/>
      <c r="B46" s="33" t="s">
        <v>1026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/>
      <c r="P46" s="44"/>
      <c r="Q46" s="37"/>
    </row>
    <row r="47" spans="1:17" x14ac:dyDescent="0.25">
      <c r="A47" s="57"/>
      <c r="B47" s="33" t="s">
        <v>1049</v>
      </c>
      <c r="C47" s="57">
        <v>11</v>
      </c>
      <c r="D47" s="57">
        <v>14</v>
      </c>
      <c r="E47" s="57">
        <v>12</v>
      </c>
      <c r="F47" s="57">
        <v>15</v>
      </c>
      <c r="G47" s="57">
        <v>15</v>
      </c>
      <c r="H47" s="57">
        <v>16</v>
      </c>
      <c r="I47" s="57">
        <v>15</v>
      </c>
      <c r="J47" s="57">
        <v>17</v>
      </c>
      <c r="K47" s="57">
        <v>17</v>
      </c>
      <c r="L47" s="57">
        <v>0</v>
      </c>
      <c r="M47" s="57">
        <v>0</v>
      </c>
      <c r="N47" s="57"/>
      <c r="P47" s="44"/>
      <c r="Q47" s="37"/>
    </row>
    <row r="48" spans="1:17" x14ac:dyDescent="0.25">
      <c r="A48" s="57"/>
      <c r="B48" s="33" t="s">
        <v>1028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/>
      <c r="P48" s="44"/>
      <c r="Q48" s="37"/>
    </row>
    <row r="49" spans="1:18" x14ac:dyDescent="0.25">
      <c r="A49" s="57"/>
      <c r="B49" s="33" t="s">
        <v>1029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/>
      <c r="P49" s="44"/>
      <c r="Q49" s="37"/>
    </row>
    <row r="50" spans="1:18" x14ac:dyDescent="0.25">
      <c r="A50" s="57"/>
      <c r="B50" s="33" t="s">
        <v>1030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/>
      <c r="O50" s="45"/>
      <c r="P50" s="49"/>
      <c r="Q50" s="37"/>
    </row>
    <row r="51" spans="1:18" x14ac:dyDescent="0.25">
      <c r="A51" s="57"/>
      <c r="B51" s="32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49"/>
      <c r="P51" s="49"/>
      <c r="Q51" s="37"/>
    </row>
    <row r="52" spans="1:18" x14ac:dyDescent="0.25">
      <c r="A52" s="57"/>
      <c r="B52" s="39" t="s">
        <v>99</v>
      </c>
      <c r="C52" s="126">
        <f t="shared" ref="C52:P52" si="2">SUM(C2:C51)</f>
        <v>2591</v>
      </c>
      <c r="D52" s="63">
        <f t="shared" si="2"/>
        <v>2573</v>
      </c>
      <c r="E52" s="63">
        <f t="shared" si="2"/>
        <v>2557</v>
      </c>
      <c r="F52" s="63">
        <f t="shared" si="2"/>
        <v>2496</v>
      </c>
      <c r="G52" s="63">
        <f t="shared" si="2"/>
        <v>2417</v>
      </c>
      <c r="H52" s="63">
        <f t="shared" si="2"/>
        <v>2324</v>
      </c>
      <c r="I52" s="63">
        <f t="shared" si="2"/>
        <v>2323</v>
      </c>
      <c r="J52" s="63">
        <f t="shared" si="2"/>
        <v>2301</v>
      </c>
      <c r="K52" s="63">
        <f t="shared" si="2"/>
        <v>2276</v>
      </c>
      <c r="L52" s="64">
        <f t="shared" si="2"/>
        <v>2279</v>
      </c>
      <c r="M52" s="64">
        <f t="shared" si="2"/>
        <v>2287</v>
      </c>
      <c r="N52" s="63">
        <f t="shared" si="2"/>
        <v>2233</v>
      </c>
      <c r="O52" s="294">
        <f t="shared" si="2"/>
        <v>2231</v>
      </c>
      <c r="P52" s="252">
        <f t="shared" si="2"/>
        <v>-2</v>
      </c>
      <c r="Q52" s="37">
        <f>(O52/N52)-1</f>
        <v>-8.9565606806984999E-4</v>
      </c>
    </row>
    <row r="53" spans="1:18" s="58" customFormat="1" x14ac:dyDescent="0.25">
      <c r="A53" s="229"/>
      <c r="B53" s="228"/>
      <c r="C53" s="57"/>
      <c r="D53" s="57">
        <f t="shared" ref="D53:O53" si="3">SUM(D52-C52)</f>
        <v>-18</v>
      </c>
      <c r="E53" s="57">
        <f t="shared" si="3"/>
        <v>-16</v>
      </c>
      <c r="F53" s="57">
        <f t="shared" si="3"/>
        <v>-61</v>
      </c>
      <c r="G53" s="57">
        <f t="shared" si="3"/>
        <v>-79</v>
      </c>
      <c r="H53" s="57">
        <f t="shared" si="3"/>
        <v>-93</v>
      </c>
      <c r="I53" s="57">
        <f t="shared" si="3"/>
        <v>-1</v>
      </c>
      <c r="J53" s="57">
        <f t="shared" si="3"/>
        <v>-22</v>
      </c>
      <c r="K53" s="57">
        <f t="shared" si="3"/>
        <v>-25</v>
      </c>
      <c r="L53" s="57">
        <f t="shared" si="3"/>
        <v>3</v>
      </c>
      <c r="M53" s="57">
        <f t="shared" si="3"/>
        <v>8</v>
      </c>
      <c r="N53" s="57">
        <f t="shared" si="3"/>
        <v>-54</v>
      </c>
      <c r="O53" s="57">
        <f t="shared" si="3"/>
        <v>-2</v>
      </c>
      <c r="P53" s="57"/>
      <c r="Q53" s="127"/>
      <c r="R53" s="59"/>
    </row>
    <row r="54" spans="1:18" s="58" customFormat="1" x14ac:dyDescent="0.25">
      <c r="A54" s="227"/>
      <c r="B54" s="227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6"/>
      <c r="P54" s="166"/>
      <c r="Q54" s="219"/>
      <c r="R54" s="59"/>
    </row>
    <row r="55" spans="1:18" x14ac:dyDescent="0.25">
      <c r="B55" s="93" t="s">
        <v>49</v>
      </c>
      <c r="C55" s="165"/>
      <c r="D55" s="165"/>
      <c r="E55" s="165"/>
      <c r="F55" s="165"/>
      <c r="G55" s="165"/>
      <c r="H55" s="165"/>
      <c r="I55" s="165"/>
      <c r="J55" s="165"/>
      <c r="K55" s="166"/>
      <c r="L55" s="166"/>
      <c r="M55" s="225"/>
      <c r="N55" s="219"/>
      <c r="O55" s="165"/>
      <c r="P55" s="165"/>
      <c r="Q55" s="165"/>
    </row>
    <row r="56" spans="1:18" x14ac:dyDescent="0.25">
      <c r="B56" s="71" t="s">
        <v>1282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6"/>
      <c r="M56" s="225"/>
      <c r="N56" s="219"/>
      <c r="O56" s="165"/>
      <c r="P56" s="59"/>
      <c r="Q56" s="59"/>
    </row>
    <row r="57" spans="1:18" x14ac:dyDescent="0.25">
      <c r="B57" s="76" t="s">
        <v>1283</v>
      </c>
      <c r="C57" s="165"/>
      <c r="D57" s="165"/>
      <c r="E57" s="165"/>
      <c r="F57" s="165"/>
      <c r="G57" s="165"/>
      <c r="H57" s="165"/>
      <c r="I57" s="165"/>
      <c r="J57" s="165"/>
      <c r="K57" s="166"/>
      <c r="L57" s="166"/>
      <c r="M57" s="225"/>
      <c r="N57" s="219"/>
      <c r="O57" s="165"/>
      <c r="P57" s="59"/>
      <c r="Q57" s="59"/>
    </row>
    <row r="58" spans="1:18" x14ac:dyDescent="0.25">
      <c r="B58" s="70" t="s">
        <v>1284</v>
      </c>
      <c r="C58" s="165"/>
      <c r="D58" s="165"/>
      <c r="E58" s="165"/>
      <c r="F58" s="165"/>
      <c r="G58" s="165"/>
      <c r="H58" s="165"/>
      <c r="I58" s="165"/>
      <c r="J58" s="165"/>
      <c r="K58" s="166"/>
      <c r="L58" s="166"/>
      <c r="M58" s="225"/>
      <c r="N58" s="219"/>
      <c r="O58" s="165"/>
      <c r="P58" s="59"/>
      <c r="Q58" s="59"/>
    </row>
    <row r="59" spans="1:18" x14ac:dyDescent="0.25">
      <c r="B59" s="77" t="s">
        <v>1176</v>
      </c>
      <c r="C59" s="165"/>
      <c r="D59" s="165"/>
      <c r="E59" s="165"/>
      <c r="F59" s="165"/>
      <c r="G59" s="165"/>
      <c r="H59" s="165"/>
      <c r="I59" s="165"/>
      <c r="J59" s="165"/>
      <c r="K59" s="166"/>
      <c r="L59" s="166"/>
      <c r="M59" s="225"/>
      <c r="N59" s="219"/>
      <c r="O59" s="165"/>
      <c r="P59" s="59"/>
      <c r="Q59" s="59"/>
    </row>
    <row r="60" spans="1:18" x14ac:dyDescent="0.25">
      <c r="B60" s="78" t="s">
        <v>1267</v>
      </c>
      <c r="I60" s="165"/>
      <c r="J60" s="165"/>
      <c r="K60" s="166"/>
      <c r="L60" s="166"/>
      <c r="M60" s="162"/>
      <c r="N60" s="129"/>
      <c r="O60" s="59"/>
      <c r="P60" s="59"/>
      <c r="Q60" s="59"/>
    </row>
    <row r="61" spans="1:18" x14ac:dyDescent="0.25">
      <c r="M61" s="165"/>
      <c r="N61" s="165"/>
      <c r="O61" s="166"/>
    </row>
    <row r="62" spans="1:18" x14ac:dyDescent="0.25">
      <c r="M62" s="165"/>
      <c r="N62" s="165"/>
      <c r="O62" s="166"/>
    </row>
    <row r="63" spans="1:18" x14ac:dyDescent="0.25">
      <c r="M63" s="165"/>
      <c r="N63" s="165"/>
      <c r="O63" s="166"/>
    </row>
    <row r="64" spans="1:18" x14ac:dyDescent="0.25">
      <c r="M64" s="165"/>
      <c r="N64" s="165"/>
      <c r="O64" s="166"/>
    </row>
    <row r="65" spans="13:15" x14ac:dyDescent="0.25">
      <c r="M65" s="165"/>
      <c r="N65" s="165"/>
      <c r="O65" s="166"/>
    </row>
    <row r="66" spans="13:15" x14ac:dyDescent="0.25">
      <c r="M66" s="165"/>
      <c r="N66" s="165"/>
      <c r="O66" s="166"/>
    </row>
    <row r="67" spans="13:15" x14ac:dyDescent="0.25">
      <c r="M67" s="165"/>
      <c r="N67" s="165"/>
      <c r="O67" s="166"/>
    </row>
    <row r="68" spans="13:15" x14ac:dyDescent="0.25">
      <c r="M68" s="165"/>
      <c r="N68" s="165"/>
      <c r="O68" s="166"/>
    </row>
    <row r="69" spans="13:15" x14ac:dyDescent="0.25">
      <c r="M69" s="165"/>
      <c r="N69" s="165"/>
      <c r="O69" s="166"/>
    </row>
    <row r="70" spans="13:15" x14ac:dyDescent="0.25">
      <c r="M70" s="165"/>
      <c r="N70" s="165"/>
      <c r="O70" s="166"/>
    </row>
    <row r="71" spans="13:15" x14ac:dyDescent="0.25">
      <c r="M71" s="165"/>
      <c r="N71" s="165"/>
      <c r="O71" s="166"/>
    </row>
    <row r="72" spans="13:15" x14ac:dyDescent="0.25">
      <c r="M72" s="165"/>
      <c r="N72" s="165"/>
      <c r="O72" s="166"/>
    </row>
    <row r="73" spans="13:15" x14ac:dyDescent="0.25">
      <c r="M73" s="165"/>
      <c r="N73" s="165"/>
      <c r="O73" s="166"/>
    </row>
    <row r="74" spans="13:15" x14ac:dyDescent="0.25">
      <c r="M74" s="165"/>
      <c r="N74" s="165"/>
      <c r="O74" s="166"/>
    </row>
    <row r="75" spans="13:15" x14ac:dyDescent="0.25">
      <c r="M75" s="165"/>
      <c r="N75" s="165"/>
      <c r="O75" s="166"/>
    </row>
    <row r="76" spans="13:15" x14ac:dyDescent="0.25">
      <c r="M76" s="165"/>
      <c r="N76" s="165"/>
      <c r="O76" s="166"/>
    </row>
    <row r="77" spans="13:15" x14ac:dyDescent="0.25">
      <c r="M77" s="165"/>
      <c r="N77" s="165"/>
      <c r="O77" s="166"/>
    </row>
    <row r="78" spans="13:15" x14ac:dyDescent="0.25">
      <c r="M78" s="165"/>
      <c r="N78" s="165"/>
      <c r="O78" s="166"/>
    </row>
    <row r="79" spans="13:15" x14ac:dyDescent="0.25">
      <c r="M79" s="165"/>
      <c r="N79" s="165"/>
      <c r="O79" s="166"/>
    </row>
    <row r="80" spans="13:15" x14ac:dyDescent="0.25">
      <c r="M80" s="165"/>
      <c r="N80" s="165"/>
      <c r="O80" s="166"/>
    </row>
    <row r="81" spans="13:15" x14ac:dyDescent="0.25">
      <c r="M81" s="165"/>
      <c r="N81" s="165"/>
      <c r="O81" s="166"/>
    </row>
    <row r="82" spans="13:15" x14ac:dyDescent="0.25">
      <c r="M82" s="165"/>
      <c r="N82" s="165"/>
      <c r="O82" s="166"/>
    </row>
    <row r="83" spans="13:15" x14ac:dyDescent="0.25">
      <c r="M83" s="165"/>
      <c r="N83" s="165"/>
      <c r="O83" s="166"/>
    </row>
    <row r="84" spans="13:15" x14ac:dyDescent="0.25">
      <c r="M84" s="165"/>
      <c r="N84" s="165"/>
      <c r="O84" s="166"/>
    </row>
    <row r="85" spans="13:15" x14ac:dyDescent="0.25">
      <c r="M85" s="165"/>
      <c r="N85" s="165"/>
      <c r="O85" s="166"/>
    </row>
    <row r="86" spans="13:15" x14ac:dyDescent="0.25">
      <c r="M86" s="165"/>
      <c r="N86" s="165"/>
      <c r="O86" s="166"/>
    </row>
    <row r="87" spans="13:15" x14ac:dyDescent="0.25">
      <c r="M87" s="165"/>
      <c r="N87" s="165"/>
      <c r="O87" s="166"/>
    </row>
    <row r="88" spans="13:15" x14ac:dyDescent="0.25">
      <c r="M88" s="165"/>
      <c r="N88" s="165"/>
      <c r="O88" s="166"/>
    </row>
    <row r="89" spans="13:15" x14ac:dyDescent="0.25">
      <c r="M89" s="165"/>
      <c r="N89" s="165"/>
      <c r="O89" s="166"/>
    </row>
    <row r="90" spans="13:15" x14ac:dyDescent="0.25">
      <c r="M90" s="165"/>
      <c r="N90" s="165"/>
      <c r="O90" s="166"/>
    </row>
    <row r="91" spans="13:15" x14ac:dyDescent="0.25">
      <c r="M91" s="165"/>
      <c r="N91" s="165"/>
      <c r="O91" s="166"/>
    </row>
    <row r="92" spans="13:15" x14ac:dyDescent="0.25">
      <c r="M92" s="165"/>
      <c r="N92" s="165"/>
      <c r="O92" s="166"/>
    </row>
    <row r="93" spans="13:15" x14ac:dyDescent="0.25">
      <c r="M93" s="165"/>
      <c r="N93" s="165"/>
      <c r="O93" s="166"/>
    </row>
    <row r="94" spans="13:15" x14ac:dyDescent="0.25">
      <c r="M94" s="165"/>
      <c r="N94" s="165"/>
      <c r="O94" s="166"/>
    </row>
    <row r="95" spans="13:15" x14ac:dyDescent="0.25">
      <c r="M95" s="165"/>
      <c r="N95" s="165"/>
      <c r="O95" s="166"/>
    </row>
    <row r="96" spans="13:15" x14ac:dyDescent="0.25">
      <c r="M96" s="165"/>
      <c r="N96" s="165"/>
      <c r="O96" s="166"/>
    </row>
    <row r="97" spans="13:15" x14ac:dyDescent="0.25">
      <c r="M97" s="165"/>
      <c r="N97" s="165"/>
      <c r="O97" s="166"/>
    </row>
    <row r="98" spans="13:15" x14ac:dyDescent="0.25">
      <c r="M98" s="165"/>
      <c r="N98" s="165"/>
      <c r="O98" s="166"/>
    </row>
    <row r="99" spans="13:15" x14ac:dyDescent="0.25">
      <c r="M99" s="165"/>
      <c r="N99" s="165"/>
      <c r="O99" s="166"/>
    </row>
    <row r="100" spans="13:15" x14ac:dyDescent="0.25">
      <c r="M100" s="165"/>
      <c r="N100" s="165"/>
      <c r="O100" s="166"/>
    </row>
    <row r="101" spans="13:15" x14ac:dyDescent="0.25">
      <c r="M101" s="165"/>
      <c r="N101" s="165"/>
      <c r="O101" s="166"/>
    </row>
    <row r="102" spans="13:15" x14ac:dyDescent="0.25">
      <c r="M102" s="165"/>
      <c r="N102" s="165"/>
      <c r="O102" s="166"/>
    </row>
    <row r="103" spans="13:15" x14ac:dyDescent="0.25">
      <c r="M103" s="165"/>
      <c r="N103" s="165"/>
      <c r="O103" s="166"/>
    </row>
    <row r="104" spans="13:15" x14ac:dyDescent="0.25">
      <c r="M104" s="165"/>
      <c r="N104" s="165"/>
      <c r="O104" s="166"/>
    </row>
    <row r="105" spans="13:15" x14ac:dyDescent="0.25">
      <c r="M105" s="165"/>
      <c r="N105" s="165"/>
      <c r="O105" s="166"/>
    </row>
    <row r="106" spans="13:15" x14ac:dyDescent="0.25">
      <c r="M106" s="165"/>
      <c r="N106" s="165"/>
      <c r="O106" s="166"/>
    </row>
    <row r="107" spans="13:15" x14ac:dyDescent="0.25">
      <c r="M107" s="165"/>
      <c r="N107" s="165"/>
      <c r="O107" s="166"/>
    </row>
    <row r="108" spans="13:15" x14ac:dyDescent="0.25">
      <c r="M108" s="165"/>
      <c r="N108" s="165"/>
      <c r="O108" s="166"/>
    </row>
    <row r="109" spans="13:15" x14ac:dyDescent="0.25">
      <c r="M109" s="165"/>
      <c r="N109" s="165"/>
      <c r="O109" s="166"/>
    </row>
    <row r="110" spans="13:15" x14ac:dyDescent="0.25">
      <c r="M110" s="165"/>
      <c r="N110" s="165"/>
      <c r="O110" s="166"/>
    </row>
    <row r="111" spans="13:15" x14ac:dyDescent="0.25">
      <c r="M111" s="165"/>
      <c r="N111" s="165"/>
      <c r="O111" s="166"/>
    </row>
    <row r="112" spans="13:15" x14ac:dyDescent="0.25">
      <c r="M112" s="165"/>
      <c r="N112" s="165"/>
      <c r="O112" s="166"/>
    </row>
    <row r="113" spans="13:15" x14ac:dyDescent="0.25">
      <c r="M113" s="165"/>
      <c r="N113" s="165"/>
      <c r="O113" s="166"/>
    </row>
    <row r="114" spans="13:15" x14ac:dyDescent="0.25">
      <c r="M114" s="165"/>
      <c r="N114" s="165"/>
      <c r="O114" s="166"/>
    </row>
    <row r="115" spans="13:15" x14ac:dyDescent="0.25">
      <c r="M115" s="165"/>
      <c r="N115" s="165"/>
      <c r="O115" s="166"/>
    </row>
    <row r="116" spans="13:15" x14ac:dyDescent="0.25">
      <c r="M116" s="165"/>
      <c r="N116" s="165"/>
      <c r="O116" s="166"/>
    </row>
    <row r="117" spans="13:15" x14ac:dyDescent="0.25">
      <c r="M117" s="165"/>
      <c r="N117" s="165"/>
      <c r="O117" s="166"/>
    </row>
    <row r="118" spans="13:15" x14ac:dyDescent="0.25">
      <c r="M118" s="165"/>
      <c r="N118" s="165"/>
      <c r="O118" s="166"/>
    </row>
    <row r="119" spans="13:15" x14ac:dyDescent="0.25">
      <c r="M119" s="165"/>
      <c r="N119" s="165"/>
      <c r="O119" s="166"/>
    </row>
    <row r="120" spans="13:15" x14ac:dyDescent="0.25">
      <c r="M120" s="165"/>
      <c r="N120" s="165"/>
      <c r="O120" s="166"/>
    </row>
    <row r="121" spans="13:15" x14ac:dyDescent="0.25">
      <c r="M121" s="165"/>
      <c r="N121" s="165"/>
      <c r="O121" s="166"/>
    </row>
    <row r="122" spans="13:15" x14ac:dyDescent="0.25">
      <c r="M122" s="165"/>
      <c r="N122" s="165"/>
      <c r="O122" s="166"/>
    </row>
    <row r="123" spans="13:15" x14ac:dyDescent="0.25">
      <c r="M123" s="165"/>
      <c r="N123" s="165"/>
      <c r="O123" s="166"/>
    </row>
    <row r="124" spans="13:15" x14ac:dyDescent="0.25">
      <c r="M124" s="165"/>
      <c r="N124" s="165"/>
      <c r="O124" s="166"/>
    </row>
    <row r="125" spans="13:15" x14ac:dyDescent="0.25">
      <c r="M125" s="165"/>
      <c r="N125" s="165"/>
      <c r="O125" s="166"/>
    </row>
    <row r="126" spans="13:15" x14ac:dyDescent="0.25">
      <c r="M126" s="165"/>
      <c r="N126" s="165"/>
      <c r="O126" s="166"/>
    </row>
    <row r="127" spans="13:15" x14ac:dyDescent="0.25">
      <c r="M127" s="165"/>
      <c r="N127" s="165"/>
      <c r="O127" s="166"/>
    </row>
    <row r="128" spans="13:15" x14ac:dyDescent="0.25">
      <c r="M128" s="165"/>
      <c r="N128" s="165"/>
      <c r="O128" s="166"/>
    </row>
    <row r="129" spans="13:15" x14ac:dyDescent="0.25">
      <c r="M129" s="165"/>
      <c r="N129" s="165"/>
      <c r="O129" s="166"/>
    </row>
    <row r="130" spans="13:15" x14ac:dyDescent="0.25">
      <c r="M130" s="165"/>
      <c r="N130" s="165"/>
      <c r="O130" s="166"/>
    </row>
    <row r="131" spans="13:15" x14ac:dyDescent="0.25">
      <c r="M131" s="165"/>
      <c r="N131" s="165"/>
      <c r="O131" s="166"/>
    </row>
    <row r="132" spans="13:15" x14ac:dyDescent="0.25">
      <c r="M132" s="165"/>
      <c r="N132" s="165"/>
      <c r="O132" s="166"/>
    </row>
    <row r="133" spans="13:15" x14ac:dyDescent="0.25">
      <c r="M133" s="165"/>
      <c r="N133" s="165"/>
      <c r="O133" s="166"/>
    </row>
    <row r="134" spans="13:15" x14ac:dyDescent="0.25">
      <c r="M134" s="165"/>
      <c r="N134" s="165"/>
      <c r="O134" s="166"/>
    </row>
    <row r="135" spans="13:15" x14ac:dyDescent="0.25">
      <c r="M135" s="165"/>
      <c r="N135" s="165"/>
      <c r="O135" s="166"/>
    </row>
    <row r="136" spans="13:15" x14ac:dyDescent="0.25">
      <c r="M136" s="165"/>
      <c r="N136" s="165"/>
      <c r="O136" s="166"/>
    </row>
    <row r="137" spans="13:15" x14ac:dyDescent="0.25">
      <c r="M137" s="165"/>
      <c r="N137" s="165"/>
      <c r="O137" s="166"/>
    </row>
    <row r="138" spans="13:15" x14ac:dyDescent="0.25">
      <c r="M138" s="165"/>
      <c r="N138" s="165"/>
      <c r="O138" s="166"/>
    </row>
    <row r="139" spans="13:15" x14ac:dyDescent="0.25">
      <c r="M139" s="165"/>
      <c r="N139" s="165"/>
      <c r="O139" s="166"/>
    </row>
    <row r="140" spans="13:15" x14ac:dyDescent="0.25">
      <c r="M140" s="165"/>
      <c r="N140" s="165"/>
      <c r="O140" s="166"/>
    </row>
    <row r="141" spans="13:15" x14ac:dyDescent="0.25">
      <c r="M141" s="165"/>
      <c r="N141" s="165"/>
      <c r="O141" s="166"/>
    </row>
    <row r="142" spans="13:15" x14ac:dyDescent="0.25">
      <c r="M142" s="165"/>
      <c r="N142" s="165"/>
      <c r="O142" s="166"/>
    </row>
    <row r="143" spans="13:15" x14ac:dyDescent="0.25">
      <c r="M143" s="165"/>
      <c r="N143" s="165"/>
      <c r="O143" s="166"/>
    </row>
    <row r="144" spans="13:15" x14ac:dyDescent="0.25">
      <c r="M144" s="165"/>
      <c r="N144" s="165"/>
      <c r="O144" s="166"/>
    </row>
    <row r="145" spans="13:15" x14ac:dyDescent="0.25">
      <c r="M145" s="165"/>
      <c r="N145" s="165"/>
      <c r="O145" s="166"/>
    </row>
    <row r="146" spans="13:15" x14ac:dyDescent="0.25">
      <c r="M146" s="165"/>
      <c r="N146" s="165"/>
      <c r="O146" s="166"/>
    </row>
    <row r="147" spans="13:15" x14ac:dyDescent="0.25">
      <c r="M147" s="165"/>
      <c r="N147" s="165"/>
      <c r="O147" s="166"/>
    </row>
    <row r="148" spans="13:15" x14ac:dyDescent="0.25">
      <c r="M148" s="165"/>
      <c r="N148" s="165"/>
      <c r="O148" s="166"/>
    </row>
    <row r="149" spans="13:15" x14ac:dyDescent="0.25">
      <c r="M149" s="165"/>
      <c r="N149" s="165"/>
      <c r="O149" s="166"/>
    </row>
    <row r="150" spans="13:15" x14ac:dyDescent="0.25">
      <c r="M150" s="165"/>
      <c r="N150" s="165"/>
      <c r="O150" s="166"/>
    </row>
    <row r="151" spans="13:15" x14ac:dyDescent="0.25">
      <c r="M151" s="165"/>
      <c r="N151" s="165"/>
      <c r="O151" s="166"/>
    </row>
    <row r="152" spans="13:15" x14ac:dyDescent="0.25">
      <c r="M152" s="165"/>
      <c r="N152" s="165"/>
      <c r="O152" s="166"/>
    </row>
    <row r="153" spans="13:15" x14ac:dyDescent="0.25">
      <c r="M153" s="165"/>
      <c r="N153" s="165"/>
      <c r="O153" s="166"/>
    </row>
    <row r="154" spans="13:15" x14ac:dyDescent="0.25">
      <c r="M154" s="165"/>
      <c r="N154" s="165"/>
      <c r="O154" s="166"/>
    </row>
    <row r="155" spans="13:15" x14ac:dyDescent="0.25">
      <c r="M155" s="165"/>
      <c r="N155" s="165"/>
      <c r="O155" s="166"/>
    </row>
    <row r="156" spans="13:15" x14ac:dyDescent="0.25">
      <c r="M156" s="165"/>
      <c r="N156" s="165"/>
      <c r="O156" s="166"/>
    </row>
    <row r="157" spans="13:15" x14ac:dyDescent="0.25">
      <c r="M157" s="165"/>
      <c r="N157" s="165"/>
      <c r="O157" s="166"/>
    </row>
    <row r="158" spans="13:15" x14ac:dyDescent="0.25">
      <c r="M158" s="165"/>
      <c r="N158" s="165"/>
      <c r="O158" s="166"/>
    </row>
    <row r="159" spans="13:15" x14ac:dyDescent="0.25">
      <c r="M159" s="165"/>
      <c r="N159" s="165"/>
      <c r="O159" s="166"/>
    </row>
    <row r="160" spans="13:15" x14ac:dyDescent="0.25">
      <c r="M160" s="165"/>
      <c r="N160" s="165"/>
      <c r="O160" s="166"/>
    </row>
    <row r="161" spans="13:15" x14ac:dyDescent="0.25">
      <c r="M161" s="165"/>
      <c r="N161" s="165"/>
      <c r="O161" s="166"/>
    </row>
    <row r="162" spans="13:15" x14ac:dyDescent="0.25">
      <c r="M162" s="165"/>
      <c r="N162" s="165"/>
      <c r="O162" s="166"/>
    </row>
    <row r="163" spans="13:15" x14ac:dyDescent="0.25">
      <c r="M163" s="165"/>
      <c r="N163" s="165"/>
      <c r="O163" s="166"/>
    </row>
    <row r="164" spans="13:15" x14ac:dyDescent="0.25">
      <c r="M164" s="165"/>
      <c r="N164" s="165"/>
      <c r="O164" s="166"/>
    </row>
    <row r="165" spans="13:15" x14ac:dyDescent="0.25">
      <c r="M165" s="165"/>
      <c r="N165" s="165"/>
      <c r="O165" s="166"/>
    </row>
    <row r="166" spans="13:15" x14ac:dyDescent="0.25">
      <c r="M166" s="165"/>
      <c r="N166" s="165"/>
      <c r="O166" s="166"/>
    </row>
    <row r="167" spans="13:15" x14ac:dyDescent="0.25">
      <c r="M167" s="165"/>
      <c r="N167" s="165"/>
      <c r="O167" s="166"/>
    </row>
    <row r="168" spans="13:15" x14ac:dyDescent="0.25">
      <c r="M168" s="165"/>
      <c r="N168" s="165"/>
      <c r="O168" s="166"/>
    </row>
    <row r="169" spans="13:15" x14ac:dyDescent="0.25">
      <c r="M169" s="165"/>
      <c r="N169" s="165"/>
      <c r="O169" s="166"/>
    </row>
    <row r="170" spans="13:15" x14ac:dyDescent="0.25">
      <c r="M170" s="165"/>
      <c r="N170" s="165"/>
      <c r="O170" s="166"/>
    </row>
    <row r="171" spans="13:15" x14ac:dyDescent="0.25">
      <c r="M171" s="165"/>
      <c r="N171" s="165"/>
      <c r="O171" s="166"/>
    </row>
    <row r="172" spans="13:15" x14ac:dyDescent="0.25">
      <c r="M172" s="165"/>
      <c r="N172" s="165"/>
      <c r="O172" s="166"/>
    </row>
    <row r="173" spans="13:15" x14ac:dyDescent="0.25">
      <c r="M173" s="165"/>
      <c r="N173" s="165"/>
      <c r="O173" s="166"/>
    </row>
    <row r="174" spans="13:15" x14ac:dyDescent="0.25">
      <c r="M174" s="165"/>
      <c r="N174" s="165"/>
      <c r="O174" s="166"/>
    </row>
    <row r="175" spans="13:15" x14ac:dyDescent="0.25">
      <c r="M175" s="165"/>
      <c r="N175" s="165"/>
      <c r="O175" s="166"/>
    </row>
    <row r="176" spans="13:15" x14ac:dyDescent="0.25">
      <c r="M176" s="165"/>
      <c r="N176" s="165"/>
      <c r="O176" s="166"/>
    </row>
    <row r="177" spans="13:15" x14ac:dyDescent="0.25">
      <c r="M177" s="165"/>
      <c r="N177" s="165"/>
      <c r="O177" s="166"/>
    </row>
    <row r="178" spans="13:15" x14ac:dyDescent="0.25">
      <c r="M178" s="165"/>
      <c r="N178" s="165"/>
      <c r="O178" s="166"/>
    </row>
    <row r="179" spans="13:15" x14ac:dyDescent="0.25">
      <c r="M179" s="165"/>
      <c r="N179" s="165"/>
      <c r="O179" s="166"/>
    </row>
    <row r="180" spans="13:15" x14ac:dyDescent="0.25">
      <c r="M180" s="165"/>
      <c r="N180" s="165"/>
      <c r="O180" s="166"/>
    </row>
    <row r="181" spans="13:15" x14ac:dyDescent="0.25">
      <c r="M181" s="165"/>
      <c r="N181" s="165"/>
      <c r="O181" s="166"/>
    </row>
    <row r="182" spans="13:15" x14ac:dyDescent="0.25">
      <c r="M182" s="165"/>
      <c r="N182" s="165"/>
      <c r="O182" s="166"/>
    </row>
    <row r="183" spans="13:15" x14ac:dyDescent="0.25">
      <c r="M183" s="165"/>
      <c r="N183" s="165"/>
      <c r="O183" s="166"/>
    </row>
    <row r="184" spans="13:15" x14ac:dyDescent="0.25">
      <c r="M184" s="165"/>
      <c r="N184" s="165"/>
      <c r="O184" s="166"/>
    </row>
    <row r="185" spans="13:15" x14ac:dyDescent="0.25">
      <c r="M185" s="165"/>
      <c r="N185" s="165"/>
      <c r="O185" s="166"/>
    </row>
    <row r="186" spans="13:15" x14ac:dyDescent="0.25">
      <c r="M186" s="165"/>
      <c r="N186" s="165"/>
      <c r="O186" s="166"/>
    </row>
    <row r="187" spans="13:15" x14ac:dyDescent="0.25">
      <c r="M187" s="165"/>
      <c r="N187" s="165"/>
      <c r="O187" s="166"/>
    </row>
    <row r="188" spans="13:15" x14ac:dyDescent="0.25">
      <c r="M188" s="165"/>
      <c r="N188" s="165"/>
      <c r="O188" s="166"/>
    </row>
    <row r="189" spans="13:15" x14ac:dyDescent="0.25">
      <c r="M189" s="165"/>
      <c r="N189" s="165"/>
      <c r="O189" s="166"/>
    </row>
    <row r="190" spans="13:15" x14ac:dyDescent="0.25">
      <c r="M190" s="165"/>
      <c r="N190" s="165"/>
      <c r="O190" s="166"/>
    </row>
    <row r="191" spans="13:15" x14ac:dyDescent="0.25">
      <c r="M191" s="165"/>
      <c r="N191" s="165"/>
      <c r="O191" s="166"/>
    </row>
    <row r="192" spans="13:15" x14ac:dyDescent="0.25">
      <c r="M192" s="165"/>
      <c r="N192" s="165"/>
      <c r="O192" s="166"/>
    </row>
    <row r="193" spans="13:15" x14ac:dyDescent="0.25">
      <c r="M193" s="165"/>
      <c r="N193" s="165"/>
      <c r="O193" s="166"/>
    </row>
    <row r="194" spans="13:15" x14ac:dyDescent="0.25">
      <c r="M194" s="165"/>
      <c r="N194" s="165"/>
      <c r="O194" s="166"/>
    </row>
    <row r="195" spans="13:15" x14ac:dyDescent="0.25">
      <c r="M195" s="165"/>
      <c r="N195" s="165"/>
      <c r="O195" s="166"/>
    </row>
    <row r="196" spans="13:15" x14ac:dyDescent="0.25">
      <c r="M196" s="165"/>
      <c r="N196" s="165"/>
      <c r="O196" s="166"/>
    </row>
    <row r="197" spans="13:15" x14ac:dyDescent="0.25">
      <c r="M197" s="165"/>
      <c r="N197" s="165"/>
      <c r="O197" s="166"/>
    </row>
    <row r="198" spans="13:15" x14ac:dyDescent="0.25">
      <c r="M198" s="165"/>
      <c r="N198" s="165"/>
      <c r="O198" s="166"/>
    </row>
    <row r="199" spans="13:15" x14ac:dyDescent="0.25">
      <c r="M199" s="165"/>
      <c r="N199" s="165"/>
      <c r="O199" s="166"/>
    </row>
    <row r="200" spans="13:15" x14ac:dyDescent="0.25">
      <c r="M200" s="165"/>
      <c r="N200" s="165"/>
      <c r="O200" s="166"/>
    </row>
    <row r="201" spans="13:15" x14ac:dyDescent="0.25">
      <c r="M201" s="165"/>
      <c r="N201" s="165"/>
      <c r="O201" s="166"/>
    </row>
    <row r="202" spans="13:15" x14ac:dyDescent="0.25">
      <c r="M202" s="165"/>
      <c r="N202" s="165"/>
      <c r="O202" s="166"/>
    </row>
    <row r="203" spans="13:15" x14ac:dyDescent="0.25">
      <c r="M203" s="165"/>
      <c r="N203" s="165"/>
      <c r="O203" s="166"/>
    </row>
    <row r="204" spans="13:15" x14ac:dyDescent="0.25">
      <c r="M204" s="165"/>
      <c r="N204" s="165"/>
      <c r="O204" s="166"/>
    </row>
    <row r="205" spans="13:15" x14ac:dyDescent="0.25">
      <c r="M205" s="165"/>
      <c r="N205" s="165"/>
      <c r="O205" s="166"/>
    </row>
    <row r="206" spans="13:15" x14ac:dyDescent="0.25">
      <c r="M206" s="165"/>
      <c r="N206" s="165"/>
      <c r="O206" s="166"/>
    </row>
    <row r="207" spans="13:15" x14ac:dyDescent="0.25">
      <c r="M207" s="165"/>
      <c r="N207" s="165"/>
      <c r="O207" s="166"/>
    </row>
    <row r="208" spans="13:15" x14ac:dyDescent="0.25">
      <c r="M208" s="165"/>
      <c r="N208" s="165"/>
      <c r="O208" s="166"/>
    </row>
    <row r="209" spans="13:15" x14ac:dyDescent="0.25">
      <c r="M209" s="165"/>
      <c r="N209" s="165"/>
      <c r="O209" s="166"/>
    </row>
    <row r="210" spans="13:15" x14ac:dyDescent="0.25">
      <c r="M210" s="165"/>
      <c r="N210" s="165"/>
      <c r="O210" s="166"/>
    </row>
    <row r="211" spans="13:15" x14ac:dyDescent="0.25">
      <c r="M211" s="165"/>
      <c r="N211" s="165"/>
      <c r="O211" s="166"/>
    </row>
    <row r="212" spans="13:15" x14ac:dyDescent="0.25">
      <c r="M212" s="165"/>
      <c r="N212" s="165"/>
      <c r="O212" s="166"/>
    </row>
    <row r="213" spans="13:15" x14ac:dyDescent="0.25">
      <c r="M213" s="165"/>
      <c r="N213" s="165"/>
      <c r="O213" s="166"/>
    </row>
    <row r="214" spans="13:15" x14ac:dyDescent="0.25">
      <c r="M214" s="165"/>
      <c r="N214" s="165"/>
      <c r="O214" s="166"/>
    </row>
    <row r="215" spans="13:15" x14ac:dyDescent="0.25">
      <c r="M215" s="165"/>
      <c r="N215" s="165"/>
      <c r="O215" s="166"/>
    </row>
    <row r="216" spans="13:15" x14ac:dyDescent="0.25">
      <c r="M216" s="165"/>
      <c r="N216" s="165"/>
      <c r="O216" s="166"/>
    </row>
    <row r="217" spans="13:15" x14ac:dyDescent="0.25">
      <c r="M217" s="165"/>
      <c r="N217" s="165"/>
      <c r="O217" s="166"/>
    </row>
    <row r="218" spans="13:15" x14ac:dyDescent="0.25">
      <c r="M218" s="165"/>
      <c r="N218" s="165"/>
      <c r="O218" s="166"/>
    </row>
    <row r="219" spans="13:15" x14ac:dyDescent="0.25">
      <c r="M219" s="165"/>
      <c r="N219" s="165"/>
      <c r="O219" s="166"/>
    </row>
    <row r="220" spans="13:15" x14ac:dyDescent="0.25">
      <c r="M220" s="165"/>
      <c r="N220" s="165"/>
      <c r="O220" s="166"/>
    </row>
    <row r="221" spans="13:15" x14ac:dyDescent="0.25">
      <c r="M221" s="165"/>
      <c r="N221" s="165"/>
      <c r="O221" s="166"/>
    </row>
    <row r="222" spans="13:15" x14ac:dyDescent="0.25">
      <c r="M222" s="165"/>
      <c r="N222" s="165"/>
      <c r="O222" s="166"/>
    </row>
    <row r="223" spans="13:15" x14ac:dyDescent="0.25">
      <c r="M223" s="165"/>
      <c r="N223" s="165"/>
      <c r="O223" s="166"/>
    </row>
    <row r="224" spans="13:15" x14ac:dyDescent="0.25">
      <c r="M224" s="165"/>
      <c r="N224" s="165"/>
      <c r="O224" s="166"/>
    </row>
    <row r="225" spans="13:15" x14ac:dyDescent="0.25">
      <c r="M225" s="165"/>
      <c r="N225" s="165"/>
      <c r="O225" s="166"/>
    </row>
    <row r="226" spans="13:15" x14ac:dyDescent="0.25">
      <c r="M226" s="165"/>
      <c r="N226" s="165"/>
      <c r="O226" s="166"/>
    </row>
    <row r="227" spans="13:15" x14ac:dyDescent="0.25">
      <c r="M227" s="165"/>
      <c r="N227" s="165"/>
      <c r="O227" s="166"/>
    </row>
    <row r="228" spans="13:15" x14ac:dyDescent="0.25">
      <c r="M228" s="165"/>
      <c r="N228" s="165"/>
      <c r="O228" s="166"/>
    </row>
    <row r="229" spans="13:15" x14ac:dyDescent="0.25">
      <c r="M229" s="165"/>
      <c r="N229" s="165"/>
      <c r="O229" s="166"/>
    </row>
    <row r="230" spans="13:15" x14ac:dyDescent="0.25">
      <c r="M230" s="165"/>
      <c r="N230" s="165"/>
      <c r="O230" s="166"/>
    </row>
    <row r="231" spans="13:15" x14ac:dyDescent="0.25">
      <c r="M231" s="165"/>
      <c r="N231" s="165"/>
      <c r="O231" s="166"/>
    </row>
    <row r="232" spans="13:15" x14ac:dyDescent="0.25">
      <c r="M232" s="165"/>
      <c r="N232" s="165"/>
      <c r="O232" s="166"/>
    </row>
    <row r="233" spans="13:15" x14ac:dyDescent="0.25">
      <c r="M233" s="165"/>
      <c r="N233" s="165"/>
      <c r="O233" s="166"/>
    </row>
    <row r="234" spans="13:15" x14ac:dyDescent="0.25">
      <c r="M234" s="165"/>
      <c r="N234" s="165"/>
      <c r="O234" s="166"/>
    </row>
    <row r="235" spans="13:15" x14ac:dyDescent="0.25">
      <c r="M235" s="165"/>
      <c r="N235" s="165"/>
      <c r="O235" s="166"/>
    </row>
    <row r="236" spans="13:15" x14ac:dyDescent="0.25">
      <c r="M236" s="165"/>
      <c r="N236" s="165"/>
      <c r="O236" s="166"/>
    </row>
    <row r="237" spans="13:15" x14ac:dyDescent="0.25">
      <c r="M237" s="165"/>
      <c r="N237" s="165"/>
      <c r="O237" s="166"/>
    </row>
    <row r="238" spans="13:15" x14ac:dyDescent="0.25">
      <c r="M238" s="165"/>
      <c r="N238" s="165"/>
      <c r="O238" s="166"/>
    </row>
    <row r="239" spans="13:15" x14ac:dyDescent="0.25">
      <c r="M239" s="165"/>
      <c r="N239" s="165"/>
      <c r="O239" s="166"/>
    </row>
    <row r="240" spans="13:15" x14ac:dyDescent="0.25">
      <c r="M240" s="165"/>
      <c r="N240" s="165"/>
      <c r="O240" s="166"/>
    </row>
    <row r="241" spans="13:15" x14ac:dyDescent="0.25">
      <c r="M241" s="165"/>
      <c r="N241" s="165"/>
      <c r="O241" s="166"/>
    </row>
    <row r="242" spans="13:15" x14ac:dyDescent="0.25">
      <c r="M242" s="165"/>
      <c r="N242" s="165"/>
      <c r="O242" s="166"/>
    </row>
    <row r="243" spans="13:15" x14ac:dyDescent="0.25">
      <c r="M243" s="165"/>
      <c r="N243" s="165"/>
      <c r="O243" s="166"/>
    </row>
    <row r="244" spans="13:15" x14ac:dyDescent="0.25">
      <c r="M244" s="165"/>
      <c r="N244" s="165"/>
      <c r="O244" s="166"/>
    </row>
    <row r="245" spans="13:15" x14ac:dyDescent="0.25">
      <c r="M245" s="165"/>
      <c r="N245" s="165"/>
      <c r="O245" s="166"/>
    </row>
    <row r="246" spans="13:15" x14ac:dyDescent="0.25">
      <c r="M246" s="165"/>
      <c r="N246" s="165"/>
      <c r="O246" s="166"/>
    </row>
    <row r="247" spans="13:15" x14ac:dyDescent="0.25">
      <c r="M247" s="165"/>
      <c r="N247" s="165"/>
      <c r="O247" s="166"/>
    </row>
    <row r="248" spans="13:15" x14ac:dyDescent="0.25">
      <c r="M248" s="165"/>
      <c r="N248" s="165"/>
      <c r="O248" s="166"/>
    </row>
    <row r="249" spans="13:15" x14ac:dyDescent="0.25">
      <c r="M249" s="165"/>
      <c r="N249" s="165"/>
      <c r="O249" s="166"/>
    </row>
    <row r="250" spans="13:15" x14ac:dyDescent="0.25">
      <c r="M250" s="165"/>
      <c r="N250" s="165"/>
      <c r="O250" s="166"/>
    </row>
    <row r="251" spans="13:15" x14ac:dyDescent="0.25">
      <c r="M251" s="165"/>
      <c r="N251" s="165"/>
      <c r="O251" s="166"/>
    </row>
    <row r="252" spans="13:15" x14ac:dyDescent="0.25">
      <c r="M252" s="165"/>
      <c r="N252" s="165"/>
      <c r="O252" s="166"/>
    </row>
    <row r="253" spans="13:15" x14ac:dyDescent="0.25">
      <c r="M253" s="165"/>
      <c r="N253" s="165"/>
      <c r="O253" s="166"/>
    </row>
    <row r="254" spans="13:15" x14ac:dyDescent="0.25">
      <c r="M254" s="165"/>
      <c r="N254" s="165"/>
      <c r="O254" s="166"/>
    </row>
    <row r="255" spans="13:15" x14ac:dyDescent="0.25">
      <c r="M255" s="165"/>
      <c r="N255" s="165"/>
      <c r="O255" s="166"/>
    </row>
    <row r="256" spans="13:15" x14ac:dyDescent="0.25">
      <c r="M256" s="165"/>
      <c r="N256" s="165"/>
      <c r="O256" s="166"/>
    </row>
    <row r="257" spans="13:15" x14ac:dyDescent="0.25">
      <c r="M257" s="165"/>
      <c r="N257" s="165"/>
      <c r="O257" s="166"/>
    </row>
    <row r="258" spans="13:15" x14ac:dyDescent="0.25">
      <c r="M258" s="165"/>
      <c r="N258" s="165"/>
      <c r="O258" s="166"/>
    </row>
    <row r="259" spans="13:15" x14ac:dyDescent="0.25">
      <c r="M259" s="165"/>
      <c r="N259" s="165"/>
      <c r="O259" s="166"/>
    </row>
    <row r="260" spans="13:15" x14ac:dyDescent="0.25">
      <c r="M260" s="165"/>
      <c r="N260" s="165"/>
      <c r="O260" s="166"/>
    </row>
    <row r="261" spans="13:15" x14ac:dyDescent="0.25">
      <c r="M261" s="165"/>
      <c r="N261" s="165"/>
      <c r="O261" s="166"/>
    </row>
    <row r="262" spans="13:15" x14ac:dyDescent="0.25">
      <c r="M262" s="165"/>
      <c r="N262" s="165"/>
      <c r="O262" s="166"/>
    </row>
    <row r="263" spans="13:15" x14ac:dyDescent="0.25">
      <c r="M263" s="165"/>
      <c r="N263" s="165"/>
      <c r="O263" s="166"/>
    </row>
    <row r="264" spans="13:15" x14ac:dyDescent="0.25">
      <c r="M264" s="165"/>
      <c r="N264" s="165"/>
      <c r="O264" s="166"/>
    </row>
    <row r="265" spans="13:15" x14ac:dyDescent="0.25">
      <c r="M265" s="165"/>
      <c r="N265" s="165"/>
      <c r="O265" s="166"/>
    </row>
    <row r="266" spans="13:15" x14ac:dyDescent="0.25">
      <c r="M266" s="165"/>
      <c r="N266" s="165"/>
      <c r="O266" s="166"/>
    </row>
    <row r="267" spans="13:15" x14ac:dyDescent="0.25">
      <c r="M267" s="165"/>
      <c r="N267" s="165"/>
      <c r="O267" s="166"/>
    </row>
    <row r="268" spans="13:15" x14ac:dyDescent="0.25">
      <c r="M268" s="165"/>
      <c r="N268" s="165"/>
      <c r="O268" s="166"/>
    </row>
    <row r="269" spans="13:15" x14ac:dyDescent="0.25">
      <c r="M269" s="165"/>
      <c r="N269" s="165"/>
      <c r="O269" s="166"/>
    </row>
    <row r="270" spans="13:15" x14ac:dyDescent="0.25">
      <c r="M270" s="165"/>
      <c r="N270" s="165"/>
      <c r="O270" s="166"/>
    </row>
    <row r="271" spans="13:15" x14ac:dyDescent="0.25">
      <c r="M271" s="165"/>
      <c r="N271" s="165"/>
      <c r="O271" s="166"/>
    </row>
    <row r="272" spans="13:15" x14ac:dyDescent="0.25">
      <c r="M272" s="165"/>
      <c r="N272" s="165"/>
      <c r="O272" s="166"/>
    </row>
    <row r="273" spans="13:15" x14ac:dyDescent="0.25">
      <c r="M273" s="165"/>
      <c r="N273" s="165"/>
      <c r="O273" s="166"/>
    </row>
    <row r="274" spans="13:15" x14ac:dyDescent="0.25">
      <c r="M274" s="165"/>
      <c r="N274" s="165"/>
      <c r="O274" s="166"/>
    </row>
    <row r="275" spans="13:15" x14ac:dyDescent="0.25">
      <c r="M275" s="165"/>
      <c r="N275" s="165"/>
      <c r="O275" s="166"/>
    </row>
    <row r="276" spans="13:15" x14ac:dyDescent="0.25">
      <c r="M276" s="165"/>
      <c r="N276" s="165"/>
      <c r="O276" s="166"/>
    </row>
    <row r="277" spans="13:15" x14ac:dyDescent="0.25">
      <c r="M277" s="165"/>
      <c r="N277" s="165"/>
      <c r="O277" s="166"/>
    </row>
    <row r="278" spans="13:15" x14ac:dyDescent="0.25">
      <c r="M278" s="165"/>
      <c r="N278" s="165"/>
      <c r="O278" s="166"/>
    </row>
    <row r="279" spans="13:15" x14ac:dyDescent="0.25">
      <c r="M279" s="165"/>
      <c r="N279" s="165"/>
      <c r="O279" s="166"/>
    </row>
    <row r="280" spans="13:15" x14ac:dyDescent="0.25">
      <c r="M280" s="165"/>
      <c r="N280" s="165"/>
      <c r="O280" s="166"/>
    </row>
    <row r="281" spans="13:15" x14ac:dyDescent="0.25">
      <c r="M281" s="165"/>
      <c r="N281" s="165"/>
      <c r="O281" s="166"/>
    </row>
    <row r="282" spans="13:15" x14ac:dyDescent="0.25">
      <c r="M282" s="165"/>
      <c r="N282" s="165"/>
      <c r="O282" s="166"/>
    </row>
    <row r="283" spans="13:15" x14ac:dyDescent="0.25">
      <c r="M283" s="165"/>
      <c r="N283" s="165"/>
      <c r="O283" s="166"/>
    </row>
    <row r="284" spans="13:15" x14ac:dyDescent="0.25">
      <c r="M284" s="165"/>
      <c r="N284" s="165"/>
      <c r="O284" s="166"/>
    </row>
    <row r="285" spans="13:15" x14ac:dyDescent="0.25">
      <c r="M285" s="165"/>
      <c r="N285" s="165"/>
      <c r="O285" s="166"/>
    </row>
    <row r="286" spans="13:15" x14ac:dyDescent="0.25">
      <c r="M286" s="165"/>
      <c r="N286" s="165"/>
      <c r="O286" s="166"/>
    </row>
    <row r="287" spans="13:15" x14ac:dyDescent="0.25">
      <c r="M287" s="165"/>
      <c r="N287" s="165"/>
      <c r="O287" s="166"/>
    </row>
    <row r="288" spans="13:15" x14ac:dyDescent="0.25">
      <c r="M288" s="165"/>
      <c r="N288" s="165"/>
      <c r="O288" s="166"/>
    </row>
    <row r="289" spans="13:15" x14ac:dyDescent="0.25">
      <c r="M289" s="165"/>
      <c r="N289" s="165"/>
      <c r="O289" s="166"/>
    </row>
    <row r="290" spans="13:15" x14ac:dyDescent="0.25">
      <c r="M290" s="165"/>
      <c r="N290" s="165"/>
      <c r="O290" s="166"/>
    </row>
    <row r="291" spans="13:15" x14ac:dyDescent="0.25">
      <c r="M291" s="165"/>
      <c r="N291" s="165"/>
      <c r="O291" s="166"/>
    </row>
    <row r="292" spans="13:15" x14ac:dyDescent="0.25">
      <c r="M292" s="165"/>
      <c r="N292" s="165"/>
      <c r="O292" s="166"/>
    </row>
    <row r="293" spans="13:15" x14ac:dyDescent="0.25">
      <c r="M293" s="165"/>
      <c r="N293" s="165"/>
      <c r="O293" s="166"/>
    </row>
    <row r="294" spans="13:15" x14ac:dyDescent="0.25">
      <c r="M294" s="165"/>
      <c r="N294" s="165"/>
      <c r="O294" s="166"/>
    </row>
    <row r="295" spans="13:15" x14ac:dyDescent="0.25">
      <c r="M295" s="165"/>
      <c r="N295" s="165"/>
      <c r="O295" s="166"/>
    </row>
    <row r="296" spans="13:15" x14ac:dyDescent="0.25">
      <c r="M296" s="165"/>
      <c r="N296" s="165"/>
      <c r="O296" s="166"/>
    </row>
    <row r="297" spans="13:15" x14ac:dyDescent="0.25">
      <c r="M297" s="165"/>
      <c r="N297" s="165"/>
      <c r="O297" s="166"/>
    </row>
    <row r="298" spans="13:15" x14ac:dyDescent="0.25">
      <c r="M298" s="165"/>
      <c r="N298" s="165"/>
      <c r="O298" s="166"/>
    </row>
    <row r="299" spans="13:15" x14ac:dyDescent="0.25">
      <c r="M299" s="165"/>
      <c r="N299" s="165"/>
      <c r="O299" s="166"/>
    </row>
    <row r="300" spans="13:15" x14ac:dyDescent="0.25">
      <c r="M300" s="165"/>
      <c r="N300" s="165"/>
      <c r="O300" s="166"/>
    </row>
    <row r="301" spans="13:15" x14ac:dyDescent="0.25">
      <c r="M301" s="165"/>
      <c r="N301" s="165"/>
      <c r="O301" s="166"/>
    </row>
    <row r="302" spans="13:15" x14ac:dyDescent="0.25">
      <c r="M302" s="165"/>
      <c r="N302" s="165"/>
      <c r="O302" s="166"/>
    </row>
    <row r="303" spans="13:15" x14ac:dyDescent="0.25">
      <c r="M303" s="165"/>
      <c r="N303" s="165"/>
      <c r="O303" s="166"/>
    </row>
    <row r="304" spans="13:15" x14ac:dyDescent="0.25">
      <c r="M304" s="165"/>
      <c r="N304" s="165"/>
      <c r="O304" s="166"/>
    </row>
    <row r="305" spans="13:15" x14ac:dyDescent="0.25">
      <c r="M305" s="165"/>
      <c r="N305" s="165"/>
      <c r="O305" s="166"/>
    </row>
    <row r="306" spans="13:15" x14ac:dyDescent="0.25">
      <c r="M306" s="165"/>
      <c r="N306" s="165"/>
      <c r="O306" s="166"/>
    </row>
    <row r="307" spans="13:15" x14ac:dyDescent="0.25">
      <c r="M307" s="165"/>
      <c r="N307" s="165"/>
      <c r="O307" s="166"/>
    </row>
    <row r="308" spans="13:15" x14ac:dyDescent="0.25">
      <c r="M308" s="165"/>
      <c r="N308" s="165"/>
      <c r="O308" s="166"/>
    </row>
    <row r="309" spans="13:15" x14ac:dyDescent="0.25">
      <c r="M309" s="165"/>
      <c r="N309" s="165"/>
      <c r="O309" s="166"/>
    </row>
    <row r="310" spans="13:15" x14ac:dyDescent="0.25">
      <c r="M310" s="165"/>
      <c r="N310" s="165"/>
      <c r="O310" s="166"/>
    </row>
    <row r="311" spans="13:15" x14ac:dyDescent="0.25">
      <c r="M311" s="165"/>
      <c r="N311" s="165"/>
      <c r="O311" s="166"/>
    </row>
    <row r="312" spans="13:15" x14ac:dyDescent="0.25">
      <c r="M312" s="165"/>
      <c r="N312" s="165"/>
      <c r="O312" s="166"/>
    </row>
    <row r="313" spans="13:15" x14ac:dyDescent="0.25">
      <c r="M313" s="165"/>
      <c r="N313" s="165"/>
      <c r="O313" s="166"/>
    </row>
    <row r="314" spans="13:15" x14ac:dyDescent="0.25">
      <c r="M314" s="165"/>
      <c r="N314" s="165"/>
      <c r="O314" s="166"/>
    </row>
    <row r="315" spans="13:15" x14ac:dyDescent="0.25">
      <c r="M315" s="165"/>
      <c r="N315" s="165"/>
      <c r="O315" s="166"/>
    </row>
    <row r="316" spans="13:15" x14ac:dyDescent="0.25">
      <c r="M316" s="165"/>
      <c r="N316" s="165"/>
      <c r="O316" s="166"/>
    </row>
    <row r="317" spans="13:15" x14ac:dyDescent="0.25">
      <c r="M317" s="165"/>
      <c r="N317" s="165"/>
      <c r="O317" s="166"/>
    </row>
    <row r="318" spans="13:15" x14ac:dyDescent="0.25">
      <c r="M318" s="165"/>
      <c r="N318" s="165"/>
      <c r="O318" s="166"/>
    </row>
    <row r="319" spans="13:15" x14ac:dyDescent="0.25">
      <c r="M319" s="165"/>
      <c r="N319" s="165"/>
      <c r="O319" s="166"/>
    </row>
    <row r="320" spans="13:15" x14ac:dyDescent="0.25">
      <c r="M320" s="165"/>
      <c r="N320" s="165"/>
      <c r="O320" s="166"/>
    </row>
    <row r="321" spans="13:15" x14ac:dyDescent="0.25">
      <c r="M321" s="165"/>
      <c r="N321" s="165"/>
      <c r="O321" s="166"/>
    </row>
    <row r="322" spans="13:15" x14ac:dyDescent="0.25">
      <c r="M322" s="165"/>
      <c r="N322" s="165"/>
      <c r="O322" s="166"/>
    </row>
    <row r="323" spans="13:15" x14ac:dyDescent="0.25">
      <c r="M323" s="165"/>
      <c r="N323" s="165"/>
      <c r="O323" s="166"/>
    </row>
    <row r="324" spans="13:15" x14ac:dyDescent="0.25">
      <c r="M324" s="165"/>
      <c r="N324" s="165"/>
      <c r="O324" s="166"/>
    </row>
    <row r="325" spans="13:15" x14ac:dyDescent="0.25">
      <c r="M325" s="165"/>
      <c r="N325" s="165"/>
      <c r="O325" s="166"/>
    </row>
    <row r="326" spans="13:15" x14ac:dyDescent="0.25">
      <c r="M326" s="165"/>
      <c r="N326" s="165"/>
      <c r="O326" s="166"/>
    </row>
    <row r="327" spans="13:15" x14ac:dyDescent="0.25">
      <c r="M327" s="165"/>
      <c r="N327" s="165"/>
      <c r="O327" s="166"/>
    </row>
    <row r="328" spans="13:15" x14ac:dyDescent="0.25">
      <c r="M328" s="165"/>
      <c r="N328" s="165"/>
      <c r="O328" s="166"/>
    </row>
    <row r="329" spans="13:15" x14ac:dyDescent="0.25">
      <c r="M329" s="165"/>
      <c r="N329" s="165"/>
      <c r="O329" s="166"/>
    </row>
    <row r="330" spans="13:15" x14ac:dyDescent="0.25">
      <c r="M330" s="165"/>
      <c r="N330" s="165"/>
      <c r="O330" s="166"/>
    </row>
    <row r="331" spans="13:15" x14ac:dyDescent="0.25">
      <c r="M331" s="165"/>
      <c r="N331" s="165"/>
      <c r="O331" s="166"/>
    </row>
    <row r="332" spans="13:15" x14ac:dyDescent="0.25">
      <c r="M332" s="165"/>
      <c r="N332" s="165"/>
      <c r="O332" s="166"/>
    </row>
    <row r="333" spans="13:15" x14ac:dyDescent="0.25">
      <c r="M333" s="165"/>
      <c r="N333" s="165"/>
      <c r="O333" s="166"/>
    </row>
    <row r="334" spans="13:15" x14ac:dyDescent="0.25">
      <c r="M334" s="165"/>
      <c r="N334" s="165"/>
      <c r="O334" s="166"/>
    </row>
    <row r="335" spans="13:15" x14ac:dyDescent="0.25">
      <c r="M335" s="165"/>
      <c r="N335" s="165"/>
      <c r="O335" s="166"/>
    </row>
    <row r="336" spans="13:15" x14ac:dyDescent="0.25">
      <c r="M336" s="165"/>
      <c r="N336" s="165"/>
      <c r="O336" s="166"/>
    </row>
    <row r="337" spans="13:15" x14ac:dyDescent="0.25">
      <c r="M337" s="165"/>
      <c r="N337" s="165"/>
      <c r="O337" s="166"/>
    </row>
    <row r="338" spans="13:15" x14ac:dyDescent="0.25">
      <c r="M338" s="165"/>
      <c r="N338" s="165"/>
      <c r="O338" s="166"/>
    </row>
    <row r="339" spans="13:15" x14ac:dyDescent="0.25">
      <c r="M339" s="165"/>
      <c r="N339" s="165"/>
      <c r="O339" s="166"/>
    </row>
    <row r="340" spans="13:15" x14ac:dyDescent="0.25">
      <c r="M340" s="165"/>
      <c r="N340" s="165"/>
      <c r="O340" s="166"/>
    </row>
    <row r="341" spans="13:15" x14ac:dyDescent="0.25">
      <c r="M341" s="165"/>
      <c r="N341" s="165"/>
      <c r="O341" s="166"/>
    </row>
    <row r="342" spans="13:15" x14ac:dyDescent="0.25">
      <c r="M342" s="165"/>
      <c r="N342" s="165"/>
      <c r="O342" s="166"/>
    </row>
    <row r="343" spans="13:15" x14ac:dyDescent="0.25">
      <c r="M343" s="165"/>
      <c r="N343" s="165"/>
      <c r="O343" s="166"/>
    </row>
    <row r="344" spans="13:15" x14ac:dyDescent="0.25">
      <c r="M344" s="165"/>
      <c r="N344" s="165"/>
      <c r="O344" s="166"/>
    </row>
    <row r="345" spans="13:15" x14ac:dyDescent="0.25">
      <c r="M345" s="165"/>
      <c r="N345" s="165"/>
      <c r="O345" s="166"/>
    </row>
    <row r="346" spans="13:15" x14ac:dyDescent="0.25">
      <c r="M346" s="165"/>
      <c r="N346" s="165"/>
      <c r="O346" s="166"/>
    </row>
    <row r="347" spans="13:15" x14ac:dyDescent="0.25">
      <c r="M347" s="165"/>
      <c r="N347" s="165"/>
      <c r="O347" s="166"/>
    </row>
    <row r="348" spans="13:15" x14ac:dyDescent="0.25">
      <c r="M348" s="165"/>
      <c r="N348" s="165"/>
      <c r="O348" s="166"/>
    </row>
    <row r="349" spans="13:15" x14ac:dyDescent="0.25">
      <c r="M349" s="165"/>
      <c r="N349" s="165"/>
      <c r="O349" s="166"/>
    </row>
    <row r="350" spans="13:15" x14ac:dyDescent="0.25">
      <c r="M350" s="165"/>
      <c r="N350" s="165"/>
      <c r="O350" s="166"/>
    </row>
    <row r="351" spans="13:15" x14ac:dyDescent="0.25">
      <c r="M351" s="165"/>
      <c r="N351" s="165"/>
      <c r="O351" s="166"/>
    </row>
    <row r="352" spans="13:15" x14ac:dyDescent="0.25">
      <c r="M352" s="165"/>
      <c r="N352" s="165"/>
      <c r="O352" s="166"/>
    </row>
    <row r="353" spans="13:15" x14ac:dyDescent="0.25">
      <c r="M353" s="165"/>
      <c r="N353" s="165"/>
      <c r="O353" s="166"/>
    </row>
    <row r="354" spans="13:15" x14ac:dyDescent="0.25">
      <c r="M354" s="165"/>
      <c r="N354" s="165"/>
      <c r="O354" s="166"/>
    </row>
    <row r="355" spans="13:15" x14ac:dyDescent="0.25">
      <c r="M355" s="165"/>
      <c r="N355" s="165"/>
      <c r="O355" s="166"/>
    </row>
    <row r="356" spans="13:15" x14ac:dyDescent="0.25">
      <c r="M356" s="165"/>
      <c r="N356" s="165"/>
      <c r="O356" s="166"/>
    </row>
    <row r="357" spans="13:15" x14ac:dyDescent="0.25">
      <c r="M357" s="165"/>
      <c r="N357" s="165"/>
      <c r="O357" s="166"/>
    </row>
    <row r="358" spans="13:15" x14ac:dyDescent="0.25">
      <c r="M358" s="165"/>
      <c r="N358" s="165"/>
      <c r="O358" s="166"/>
    </row>
    <row r="359" spans="13:15" x14ac:dyDescent="0.25">
      <c r="M359" s="165"/>
      <c r="N359" s="165"/>
      <c r="O359" s="166"/>
    </row>
    <row r="360" spans="13:15" x14ac:dyDescent="0.25">
      <c r="M360" s="165"/>
      <c r="N360" s="165"/>
      <c r="O360" s="166"/>
    </row>
    <row r="361" spans="13:15" x14ac:dyDescent="0.25">
      <c r="M361" s="165"/>
      <c r="N361" s="165"/>
      <c r="O361" s="166"/>
    </row>
    <row r="362" spans="13:15" x14ac:dyDescent="0.25">
      <c r="M362" s="165"/>
      <c r="N362" s="165"/>
      <c r="O362" s="166"/>
    </row>
    <row r="363" spans="13:15" x14ac:dyDescent="0.25">
      <c r="M363" s="165"/>
      <c r="N363" s="165"/>
      <c r="O363" s="166"/>
    </row>
    <row r="364" spans="13:15" x14ac:dyDescent="0.25">
      <c r="M364" s="165"/>
      <c r="N364" s="165"/>
      <c r="O364" s="166"/>
    </row>
    <row r="365" spans="13:15" x14ac:dyDescent="0.25">
      <c r="M365" s="165"/>
      <c r="N365" s="165"/>
      <c r="O365" s="166"/>
    </row>
    <row r="366" spans="13:15" x14ac:dyDescent="0.25">
      <c r="M366" s="165"/>
      <c r="N366" s="165"/>
      <c r="O366" s="166"/>
    </row>
    <row r="367" spans="13:15" x14ac:dyDescent="0.25">
      <c r="M367" s="165"/>
      <c r="N367" s="165"/>
      <c r="O367" s="166"/>
    </row>
    <row r="368" spans="13:15" x14ac:dyDescent="0.25">
      <c r="M368" s="165"/>
      <c r="N368" s="165"/>
      <c r="O368" s="166"/>
    </row>
    <row r="369" spans="13:15" x14ac:dyDescent="0.25">
      <c r="M369" s="165"/>
      <c r="N369" s="165"/>
      <c r="O369" s="166"/>
    </row>
    <row r="370" spans="13:15" x14ac:dyDescent="0.25">
      <c r="M370" s="165"/>
      <c r="N370" s="165"/>
      <c r="O370" s="166"/>
    </row>
    <row r="371" spans="13:15" x14ac:dyDescent="0.25">
      <c r="M371" s="165"/>
      <c r="N371" s="165"/>
      <c r="O371" s="166"/>
    </row>
    <row r="372" spans="13:15" x14ac:dyDescent="0.25">
      <c r="M372" s="165"/>
      <c r="N372" s="165"/>
      <c r="O372" s="166"/>
    </row>
    <row r="373" spans="13:15" x14ac:dyDescent="0.25">
      <c r="M373" s="165"/>
      <c r="N373" s="165"/>
      <c r="O373" s="166"/>
    </row>
    <row r="374" spans="13:15" x14ac:dyDescent="0.25">
      <c r="M374" s="165"/>
      <c r="N374" s="165"/>
      <c r="O374" s="166"/>
    </row>
    <row r="375" spans="13:15" x14ac:dyDescent="0.25">
      <c r="M375" s="165"/>
      <c r="N375" s="165"/>
      <c r="O375" s="166"/>
    </row>
    <row r="376" spans="13:15" x14ac:dyDescent="0.25">
      <c r="M376" s="165"/>
      <c r="N376" s="165"/>
      <c r="O376" s="166"/>
    </row>
    <row r="377" spans="13:15" x14ac:dyDescent="0.25">
      <c r="M377" s="165"/>
      <c r="N377" s="165"/>
      <c r="O377" s="166"/>
    </row>
    <row r="378" spans="13:15" x14ac:dyDescent="0.25">
      <c r="M378" s="165"/>
      <c r="N378" s="165"/>
      <c r="O378" s="166"/>
    </row>
    <row r="379" spans="13:15" x14ac:dyDescent="0.25">
      <c r="M379" s="165"/>
      <c r="N379" s="165"/>
      <c r="O379" s="166"/>
    </row>
    <row r="380" spans="13:15" x14ac:dyDescent="0.25">
      <c r="M380" s="165"/>
      <c r="N380" s="165"/>
      <c r="O380" s="166"/>
    </row>
    <row r="381" spans="13:15" x14ac:dyDescent="0.25">
      <c r="M381" s="165"/>
      <c r="N381" s="165"/>
      <c r="O381" s="166"/>
    </row>
    <row r="382" spans="13:15" x14ac:dyDescent="0.25">
      <c r="M382" s="165"/>
      <c r="N382" s="165"/>
      <c r="O382" s="166"/>
    </row>
    <row r="383" spans="13:15" x14ac:dyDescent="0.25">
      <c r="M383" s="165"/>
      <c r="N383" s="165"/>
      <c r="O383" s="166"/>
    </row>
    <row r="384" spans="13:15" x14ac:dyDescent="0.25">
      <c r="M384" s="165"/>
      <c r="N384" s="165"/>
      <c r="O384" s="166"/>
    </row>
    <row r="385" spans="13:15" x14ac:dyDescent="0.25">
      <c r="M385" s="165"/>
      <c r="N385" s="165"/>
      <c r="O385" s="166"/>
    </row>
    <row r="386" spans="13:15" x14ac:dyDescent="0.25">
      <c r="M386" s="165"/>
      <c r="N386" s="165"/>
      <c r="O386" s="166"/>
    </row>
    <row r="387" spans="13:15" x14ac:dyDescent="0.25">
      <c r="M387" s="165"/>
      <c r="N387" s="165"/>
      <c r="O387" s="166"/>
    </row>
    <row r="388" spans="13:15" x14ac:dyDescent="0.25">
      <c r="M388" s="165"/>
      <c r="N388" s="165"/>
      <c r="O388" s="166"/>
    </row>
    <row r="389" spans="13:15" x14ac:dyDescent="0.25">
      <c r="M389" s="165"/>
      <c r="N389" s="165"/>
      <c r="O389" s="166"/>
    </row>
    <row r="390" spans="13:15" x14ac:dyDescent="0.25">
      <c r="M390" s="165"/>
      <c r="N390" s="165"/>
      <c r="O390" s="166"/>
    </row>
    <row r="391" spans="13:15" x14ac:dyDescent="0.25">
      <c r="M391" s="165"/>
      <c r="N391" s="165"/>
      <c r="O391" s="166"/>
    </row>
    <row r="392" spans="13:15" x14ac:dyDescent="0.25">
      <c r="M392" s="165"/>
      <c r="N392" s="165"/>
      <c r="O392" s="166"/>
    </row>
    <row r="393" spans="13:15" x14ac:dyDescent="0.25">
      <c r="M393" s="165"/>
      <c r="N393" s="165"/>
      <c r="O393" s="166"/>
    </row>
    <row r="394" spans="13:15" x14ac:dyDescent="0.25">
      <c r="M394" s="165"/>
      <c r="N394" s="165"/>
      <c r="O394" s="166"/>
    </row>
    <row r="395" spans="13:15" x14ac:dyDescent="0.25">
      <c r="M395" s="165"/>
      <c r="N395" s="165"/>
      <c r="O395" s="166"/>
    </row>
    <row r="396" spans="13:15" x14ac:dyDescent="0.25">
      <c r="M396" s="165"/>
      <c r="N396" s="165"/>
      <c r="O396" s="166"/>
    </row>
    <row r="397" spans="13:15" x14ac:dyDescent="0.25">
      <c r="M397" s="165"/>
      <c r="N397" s="165"/>
      <c r="O397" s="166"/>
    </row>
    <row r="398" spans="13:15" x14ac:dyDescent="0.25">
      <c r="M398" s="165"/>
      <c r="N398" s="165"/>
      <c r="O398" s="166"/>
    </row>
    <row r="399" spans="13:15" x14ac:dyDescent="0.25">
      <c r="M399" s="165"/>
      <c r="N399" s="165"/>
      <c r="O399" s="166"/>
    </row>
    <row r="400" spans="13:15" x14ac:dyDescent="0.25">
      <c r="M400" s="165"/>
      <c r="N400" s="165"/>
      <c r="O400" s="166"/>
    </row>
    <row r="401" spans="13:15" x14ac:dyDescent="0.25">
      <c r="M401" s="165"/>
      <c r="N401" s="165"/>
      <c r="O401" s="166"/>
    </row>
    <row r="402" spans="13:15" x14ac:dyDescent="0.25">
      <c r="M402" s="165"/>
      <c r="N402" s="165"/>
      <c r="O402" s="166"/>
    </row>
    <row r="403" spans="13:15" x14ac:dyDescent="0.25">
      <c r="M403" s="165"/>
      <c r="N403" s="165"/>
      <c r="O403" s="166"/>
    </row>
    <row r="404" spans="13:15" x14ac:dyDescent="0.25">
      <c r="M404" s="165"/>
      <c r="N404" s="165"/>
      <c r="O404" s="166"/>
    </row>
    <row r="405" spans="13:15" x14ac:dyDescent="0.25">
      <c r="M405" s="165"/>
      <c r="N405" s="165"/>
      <c r="O405" s="166"/>
    </row>
    <row r="406" spans="13:15" x14ac:dyDescent="0.25">
      <c r="M406" s="165"/>
      <c r="N406" s="165"/>
      <c r="O406" s="166"/>
    </row>
    <row r="407" spans="13:15" x14ac:dyDescent="0.25">
      <c r="M407" s="165"/>
      <c r="N407" s="165"/>
      <c r="O407" s="166"/>
    </row>
    <row r="408" spans="13:15" x14ac:dyDescent="0.25">
      <c r="M408" s="165"/>
      <c r="N408" s="165"/>
      <c r="O408" s="166"/>
    </row>
    <row r="409" spans="13:15" x14ac:dyDescent="0.25">
      <c r="M409" s="165"/>
      <c r="N409" s="165"/>
      <c r="O409" s="166"/>
    </row>
    <row r="410" spans="13:15" x14ac:dyDescent="0.25">
      <c r="M410" s="165"/>
      <c r="N410" s="165"/>
      <c r="O410" s="166"/>
    </row>
    <row r="411" spans="13:15" x14ac:dyDescent="0.25">
      <c r="M411" s="165"/>
      <c r="N411" s="165"/>
      <c r="O411" s="166"/>
    </row>
    <row r="412" spans="13:15" x14ac:dyDescent="0.25">
      <c r="M412" s="165"/>
      <c r="N412" s="165"/>
      <c r="O412" s="166"/>
    </row>
    <row r="413" spans="13:15" x14ac:dyDescent="0.25">
      <c r="M413" s="165"/>
      <c r="N413" s="165"/>
      <c r="O413" s="166"/>
    </row>
    <row r="414" spans="13:15" x14ac:dyDescent="0.25">
      <c r="M414" s="165"/>
      <c r="N414" s="165"/>
      <c r="O414" s="166"/>
    </row>
    <row r="415" spans="13:15" x14ac:dyDescent="0.25">
      <c r="M415" s="165"/>
      <c r="N415" s="165"/>
      <c r="O415" s="166"/>
    </row>
    <row r="416" spans="13:15" x14ac:dyDescent="0.25">
      <c r="M416" s="165"/>
      <c r="N416" s="165"/>
      <c r="O416" s="166"/>
    </row>
    <row r="417" spans="13:15" x14ac:dyDescent="0.25">
      <c r="M417" s="165"/>
      <c r="N417" s="165"/>
      <c r="O417" s="166"/>
    </row>
    <row r="418" spans="13:15" x14ac:dyDescent="0.25">
      <c r="M418" s="165"/>
      <c r="N418" s="165"/>
      <c r="O418" s="166"/>
    </row>
    <row r="419" spans="13:15" x14ac:dyDescent="0.25">
      <c r="M419" s="165"/>
      <c r="N419" s="165"/>
      <c r="O419" s="166"/>
    </row>
    <row r="420" spans="13:15" x14ac:dyDescent="0.25">
      <c r="M420" s="165"/>
      <c r="N420" s="165"/>
      <c r="O420" s="166"/>
    </row>
    <row r="421" spans="13:15" x14ac:dyDescent="0.25">
      <c r="M421" s="165"/>
      <c r="N421" s="165"/>
      <c r="O421" s="166"/>
    </row>
    <row r="422" spans="13:15" x14ac:dyDescent="0.25">
      <c r="M422" s="165"/>
      <c r="N422" s="165"/>
      <c r="O422" s="166"/>
    </row>
    <row r="423" spans="13:15" x14ac:dyDescent="0.25">
      <c r="M423" s="165"/>
      <c r="N423" s="165"/>
      <c r="O423" s="166"/>
    </row>
    <row r="424" spans="13:15" x14ac:dyDescent="0.25">
      <c r="M424" s="165"/>
      <c r="N424" s="165"/>
      <c r="O424" s="166"/>
    </row>
    <row r="425" spans="13:15" x14ac:dyDescent="0.25">
      <c r="M425" s="165"/>
      <c r="N425" s="165"/>
      <c r="O425" s="166"/>
    </row>
    <row r="426" spans="13:15" x14ac:dyDescent="0.25">
      <c r="M426" s="165"/>
      <c r="N426" s="165"/>
      <c r="O426" s="166"/>
    </row>
    <row r="427" spans="13:15" x14ac:dyDescent="0.25">
      <c r="M427" s="165"/>
      <c r="N427" s="165"/>
      <c r="O427" s="166"/>
    </row>
    <row r="428" spans="13:15" x14ac:dyDescent="0.25">
      <c r="M428" s="165"/>
      <c r="N428" s="165"/>
      <c r="O428" s="166"/>
    </row>
    <row r="429" spans="13:15" x14ac:dyDescent="0.25">
      <c r="M429" s="165"/>
      <c r="N429" s="165"/>
      <c r="O429" s="166"/>
    </row>
    <row r="430" spans="13:15" x14ac:dyDescent="0.25">
      <c r="M430" s="165"/>
      <c r="N430" s="165"/>
      <c r="O430" s="166"/>
    </row>
    <row r="431" spans="13:15" x14ac:dyDescent="0.25">
      <c r="M431" s="165"/>
      <c r="N431" s="165"/>
      <c r="O431" s="166"/>
    </row>
    <row r="432" spans="13:15" x14ac:dyDescent="0.25">
      <c r="M432" s="165"/>
      <c r="N432" s="165"/>
      <c r="O432" s="166"/>
    </row>
    <row r="433" spans="13:15" x14ac:dyDescent="0.25">
      <c r="M433" s="165"/>
      <c r="N433" s="165"/>
      <c r="O433" s="166"/>
    </row>
    <row r="434" spans="13:15" x14ac:dyDescent="0.25">
      <c r="M434" s="165"/>
      <c r="N434" s="165"/>
      <c r="O434" s="166"/>
    </row>
    <row r="435" spans="13:15" x14ac:dyDescent="0.25">
      <c r="M435" s="165"/>
      <c r="N435" s="165"/>
      <c r="O435" s="166"/>
    </row>
    <row r="436" spans="13:15" x14ac:dyDescent="0.25">
      <c r="M436" s="165"/>
      <c r="N436" s="165"/>
      <c r="O436" s="166"/>
    </row>
    <row r="437" spans="13:15" x14ac:dyDescent="0.25">
      <c r="M437" s="165"/>
      <c r="N437" s="165"/>
      <c r="O437" s="166"/>
    </row>
    <row r="438" spans="13:15" x14ac:dyDescent="0.25">
      <c r="M438" s="165"/>
      <c r="N438" s="165"/>
      <c r="O438" s="166"/>
    </row>
    <row r="439" spans="13:15" x14ac:dyDescent="0.25">
      <c r="M439" s="165"/>
      <c r="N439" s="165"/>
      <c r="O439" s="166"/>
    </row>
    <row r="440" spans="13:15" x14ac:dyDescent="0.25">
      <c r="M440" s="165"/>
      <c r="N440" s="165"/>
      <c r="O440" s="166"/>
    </row>
    <row r="441" spans="13:15" x14ac:dyDescent="0.25">
      <c r="M441" s="165"/>
      <c r="N441" s="165"/>
      <c r="O441" s="166"/>
    </row>
    <row r="442" spans="13:15" x14ac:dyDescent="0.25">
      <c r="M442" s="165"/>
      <c r="N442" s="165"/>
      <c r="O442" s="166"/>
    </row>
    <row r="443" spans="13:15" x14ac:dyDescent="0.25">
      <c r="M443" s="165"/>
      <c r="N443" s="165"/>
      <c r="O443" s="166"/>
    </row>
    <row r="444" spans="13:15" x14ac:dyDescent="0.25">
      <c r="M444" s="165"/>
      <c r="N444" s="165"/>
      <c r="O444" s="166"/>
    </row>
    <row r="445" spans="13:15" x14ac:dyDescent="0.25">
      <c r="M445" s="165"/>
      <c r="N445" s="165"/>
      <c r="O445" s="166"/>
    </row>
    <row r="446" spans="13:15" x14ac:dyDescent="0.25">
      <c r="M446" s="165"/>
      <c r="N446" s="165"/>
      <c r="O446" s="166"/>
    </row>
    <row r="447" spans="13:15" x14ac:dyDescent="0.25">
      <c r="M447" s="165"/>
      <c r="N447" s="165"/>
      <c r="O447" s="166"/>
    </row>
    <row r="448" spans="13:15" x14ac:dyDescent="0.25">
      <c r="M448" s="165"/>
      <c r="N448" s="165"/>
      <c r="O448" s="166"/>
    </row>
    <row r="449" spans="13:15" x14ac:dyDescent="0.25">
      <c r="M449" s="165"/>
      <c r="N449" s="165"/>
      <c r="O449" s="166"/>
    </row>
    <row r="450" spans="13:15" x14ac:dyDescent="0.25">
      <c r="M450" s="165"/>
      <c r="N450" s="165"/>
      <c r="O450" s="166"/>
    </row>
    <row r="451" spans="13:15" x14ac:dyDescent="0.25">
      <c r="M451" s="165"/>
      <c r="N451" s="165"/>
      <c r="O451" s="166"/>
    </row>
    <row r="452" spans="13:15" x14ac:dyDescent="0.25">
      <c r="M452" s="165"/>
      <c r="N452" s="165"/>
      <c r="O452" s="166"/>
    </row>
    <row r="453" spans="13:15" x14ac:dyDescent="0.25">
      <c r="M453" s="165"/>
      <c r="N453" s="165"/>
      <c r="O453" s="166"/>
    </row>
    <row r="454" spans="13:15" x14ac:dyDescent="0.25">
      <c r="M454" s="165"/>
      <c r="N454" s="165"/>
      <c r="O454" s="166"/>
    </row>
    <row r="455" spans="13:15" x14ac:dyDescent="0.25">
      <c r="M455" s="165"/>
      <c r="N455" s="165"/>
      <c r="O455" s="166"/>
    </row>
    <row r="456" spans="13:15" x14ac:dyDescent="0.25">
      <c r="M456" s="165"/>
      <c r="N456" s="165"/>
      <c r="O456" s="166"/>
    </row>
    <row r="457" spans="13:15" x14ac:dyDescent="0.25">
      <c r="M457" s="165"/>
      <c r="N457" s="165"/>
      <c r="O457" s="166"/>
    </row>
    <row r="458" spans="13:15" x14ac:dyDescent="0.25">
      <c r="M458" s="165"/>
      <c r="N458" s="165"/>
      <c r="O458" s="166"/>
    </row>
    <row r="459" spans="13:15" x14ac:dyDescent="0.25">
      <c r="M459" s="165"/>
      <c r="N459" s="165"/>
      <c r="O459" s="166"/>
    </row>
    <row r="460" spans="13:15" x14ac:dyDescent="0.25">
      <c r="M460" s="165"/>
      <c r="N460" s="165"/>
      <c r="O460" s="166"/>
    </row>
    <row r="461" spans="13:15" x14ac:dyDescent="0.25">
      <c r="M461" s="165"/>
      <c r="N461" s="165"/>
      <c r="O461" s="166"/>
    </row>
    <row r="462" spans="13:15" x14ac:dyDescent="0.25">
      <c r="M462" s="165"/>
      <c r="N462" s="165"/>
      <c r="O462" s="166"/>
    </row>
    <row r="463" spans="13:15" x14ac:dyDescent="0.25">
      <c r="M463" s="165"/>
      <c r="N463" s="165"/>
      <c r="O463" s="166"/>
    </row>
    <row r="464" spans="13:15" x14ac:dyDescent="0.25">
      <c r="M464" s="165"/>
      <c r="N464" s="165"/>
      <c r="O464" s="166"/>
    </row>
    <row r="465" spans="13:15" x14ac:dyDescent="0.25">
      <c r="M465" s="165"/>
      <c r="N465" s="165"/>
      <c r="O465" s="166"/>
    </row>
    <row r="466" spans="13:15" x14ac:dyDescent="0.25">
      <c r="M466" s="165"/>
      <c r="N466" s="165"/>
      <c r="O466" s="166"/>
    </row>
    <row r="467" spans="13:15" x14ac:dyDescent="0.25">
      <c r="M467" s="165"/>
      <c r="N467" s="165"/>
      <c r="O467" s="166"/>
    </row>
    <row r="468" spans="13:15" x14ac:dyDescent="0.25">
      <c r="M468" s="165"/>
      <c r="N468" s="165"/>
      <c r="O468" s="166"/>
    </row>
    <row r="469" spans="13:15" x14ac:dyDescent="0.25">
      <c r="M469" s="165"/>
      <c r="N469" s="165"/>
      <c r="O469" s="166"/>
    </row>
    <row r="470" spans="13:15" x14ac:dyDescent="0.25">
      <c r="M470" s="165"/>
      <c r="N470" s="165"/>
      <c r="O470" s="166"/>
    </row>
    <row r="471" spans="13:15" x14ac:dyDescent="0.25">
      <c r="M471" s="165"/>
      <c r="N471" s="165"/>
      <c r="O471" s="166"/>
    </row>
    <row r="472" spans="13:15" x14ac:dyDescent="0.25">
      <c r="M472" s="165"/>
      <c r="N472" s="165"/>
      <c r="O472" s="166"/>
    </row>
    <row r="473" spans="13:15" x14ac:dyDescent="0.25">
      <c r="M473" s="165"/>
      <c r="N473" s="165"/>
      <c r="O473" s="166"/>
    </row>
    <row r="474" spans="13:15" x14ac:dyDescent="0.25">
      <c r="M474" s="165"/>
      <c r="N474" s="165"/>
      <c r="O474" s="166"/>
    </row>
    <row r="475" spans="13:15" x14ac:dyDescent="0.25">
      <c r="M475" s="165"/>
      <c r="N475" s="165"/>
      <c r="O475" s="166"/>
    </row>
    <row r="476" spans="13:15" x14ac:dyDescent="0.25">
      <c r="M476" s="165"/>
      <c r="N476" s="165"/>
      <c r="O476" s="166"/>
    </row>
    <row r="477" spans="13:15" x14ac:dyDescent="0.25">
      <c r="M477" s="165"/>
      <c r="N477" s="165"/>
      <c r="O477" s="166"/>
    </row>
    <row r="478" spans="13:15" x14ac:dyDescent="0.25">
      <c r="M478" s="165"/>
      <c r="N478" s="165"/>
      <c r="O478" s="166"/>
    </row>
    <row r="479" spans="13:15" x14ac:dyDescent="0.25">
      <c r="M479" s="165"/>
      <c r="N479" s="165"/>
      <c r="O479" s="166"/>
    </row>
    <row r="480" spans="13:15" x14ac:dyDescent="0.25">
      <c r="M480" s="165"/>
      <c r="N480" s="165"/>
      <c r="O480" s="166"/>
    </row>
    <row r="481" spans="13:15" x14ac:dyDescent="0.25">
      <c r="M481" s="165"/>
      <c r="N481" s="165"/>
      <c r="O481" s="166"/>
    </row>
    <row r="482" spans="13:15" x14ac:dyDescent="0.25">
      <c r="M482" s="165"/>
      <c r="N482" s="165"/>
      <c r="O482" s="166"/>
    </row>
    <row r="483" spans="13:15" x14ac:dyDescent="0.25">
      <c r="M483" s="165"/>
      <c r="N483" s="165"/>
      <c r="O483" s="166"/>
    </row>
    <row r="484" spans="13:15" x14ac:dyDescent="0.25">
      <c r="M484" s="165"/>
      <c r="N484" s="165"/>
      <c r="O484" s="166"/>
    </row>
    <row r="485" spans="13:15" x14ac:dyDescent="0.25">
      <c r="M485" s="165"/>
      <c r="N485" s="165"/>
      <c r="O485" s="166"/>
    </row>
    <row r="486" spans="13:15" x14ac:dyDescent="0.25">
      <c r="M486" s="165"/>
      <c r="N486" s="165"/>
      <c r="O486" s="166"/>
    </row>
    <row r="487" spans="13:15" x14ac:dyDescent="0.25">
      <c r="M487" s="165"/>
      <c r="N487" s="165"/>
      <c r="O487" s="166"/>
    </row>
    <row r="488" spans="13:15" x14ac:dyDescent="0.25">
      <c r="M488" s="165"/>
      <c r="N488" s="165"/>
      <c r="O488" s="166"/>
    </row>
    <row r="489" spans="13:15" x14ac:dyDescent="0.25">
      <c r="M489" s="165"/>
      <c r="N489" s="165"/>
      <c r="O489" s="166"/>
    </row>
    <row r="490" spans="13:15" x14ac:dyDescent="0.25">
      <c r="M490" s="165"/>
      <c r="N490" s="165"/>
      <c r="O490" s="166"/>
    </row>
    <row r="491" spans="13:15" x14ac:dyDescent="0.25">
      <c r="M491" s="165"/>
      <c r="N491" s="165"/>
      <c r="O491" s="166"/>
    </row>
    <row r="492" spans="13:15" x14ac:dyDescent="0.25">
      <c r="M492" s="165"/>
      <c r="N492" s="165"/>
      <c r="O492" s="166"/>
    </row>
    <row r="493" spans="13:15" x14ac:dyDescent="0.25">
      <c r="M493" s="165"/>
      <c r="N493" s="165"/>
      <c r="O493" s="166"/>
    </row>
    <row r="494" spans="13:15" x14ac:dyDescent="0.25">
      <c r="M494" s="165"/>
      <c r="N494" s="165"/>
      <c r="O494" s="166"/>
    </row>
  </sheetData>
  <sortState ref="B3:Q41">
    <sortCondition descending="1" ref="Q3:Q41"/>
  </sortState>
  <pageMargins left="0.2" right="0.2" top="0.25" bottom="0.25" header="0.3" footer="0.3"/>
  <pageSetup scale="66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162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9.140625" style="59"/>
    <col min="2" max="2" width="36.5703125" style="59" customWidth="1"/>
    <col min="3" max="4" width="10.5703125" style="59" customWidth="1"/>
    <col min="5" max="6" width="10.85546875" style="59" customWidth="1"/>
    <col min="7" max="7" width="10.5703125" style="59" customWidth="1"/>
    <col min="8" max="8" width="10.140625" style="59" customWidth="1"/>
    <col min="9" max="10" width="10.5703125" style="59" customWidth="1"/>
    <col min="11" max="11" width="10.42578125" style="59" customWidth="1"/>
    <col min="12" max="14" width="10.5703125" style="59" customWidth="1"/>
    <col min="15" max="15" width="10.5703125" style="44" customWidth="1"/>
    <col min="16" max="16" width="10.5703125" style="166" customWidth="1"/>
    <col min="17" max="17" width="9.140625" style="129"/>
    <col min="18" max="16384" width="9.140625" style="59"/>
  </cols>
  <sheetData>
    <row r="1" spans="1:17" x14ac:dyDescent="0.25">
      <c r="B1" s="159" t="s">
        <v>1281</v>
      </c>
      <c r="C1" s="8"/>
      <c r="D1" s="8"/>
      <c r="E1" s="8"/>
      <c r="F1" s="8"/>
      <c r="G1" s="8"/>
      <c r="H1" s="8"/>
      <c r="I1" s="8"/>
      <c r="J1" s="8"/>
      <c r="K1" s="8"/>
      <c r="L1" s="8"/>
      <c r="M1" s="34"/>
      <c r="N1" s="34"/>
      <c r="O1" s="217"/>
      <c r="P1" s="231"/>
      <c r="Q1" s="36"/>
    </row>
    <row r="2" spans="1:17" ht="45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2" t="s">
        <v>42</v>
      </c>
    </row>
    <row r="3" spans="1:17" ht="15" customHeight="1" x14ac:dyDescent="0.25">
      <c r="A3" s="57" t="s">
        <v>1293</v>
      </c>
      <c r="B3" s="53" t="s">
        <v>1105</v>
      </c>
      <c r="C3" s="57">
        <v>38</v>
      </c>
      <c r="D3" s="57">
        <v>36</v>
      </c>
      <c r="E3" s="57">
        <v>36</v>
      </c>
      <c r="F3" s="57">
        <v>24</v>
      </c>
      <c r="G3" s="57">
        <v>24</v>
      </c>
      <c r="H3" s="57">
        <v>22</v>
      </c>
      <c r="I3" s="57">
        <v>19</v>
      </c>
      <c r="J3" s="57">
        <v>17</v>
      </c>
      <c r="K3" s="57">
        <v>16</v>
      </c>
      <c r="L3" s="57">
        <v>12</v>
      </c>
      <c r="M3" s="57">
        <v>10</v>
      </c>
      <c r="N3" s="210">
        <v>11</v>
      </c>
      <c r="O3" s="105">
        <f>VLOOKUP(B3,'[1]District Growth'!$B$1:$J$2454,5,FALSE)</f>
        <v>32</v>
      </c>
      <c r="P3" s="232">
        <f t="shared" ref="P3:P34" si="0">O3-N3</f>
        <v>21</v>
      </c>
      <c r="Q3" s="37">
        <f t="shared" ref="Q3:Q34" si="1">(O3/N3)-1</f>
        <v>1.9090909090909092</v>
      </c>
    </row>
    <row r="4" spans="1:17" ht="15" customHeight="1" x14ac:dyDescent="0.25">
      <c r="A4" s="57"/>
      <c r="B4" s="53" t="s">
        <v>1064</v>
      </c>
      <c r="C4" s="57">
        <v>87</v>
      </c>
      <c r="D4" s="57">
        <v>89</v>
      </c>
      <c r="E4" s="57">
        <v>88</v>
      </c>
      <c r="F4" s="57">
        <v>76</v>
      </c>
      <c r="G4" s="57">
        <v>73</v>
      </c>
      <c r="H4" s="57">
        <v>61</v>
      </c>
      <c r="I4" s="57">
        <v>60</v>
      </c>
      <c r="J4" s="57">
        <v>60</v>
      </c>
      <c r="K4" s="57">
        <v>60</v>
      </c>
      <c r="L4" s="57">
        <v>69</v>
      </c>
      <c r="M4" s="57">
        <v>76</v>
      </c>
      <c r="N4" s="210">
        <v>90</v>
      </c>
      <c r="O4" s="105">
        <f>VLOOKUP(B4,'[1]District Growth'!$B$1:$J$2454,5,FALSE)</f>
        <v>127</v>
      </c>
      <c r="P4" s="232">
        <f t="shared" si="0"/>
        <v>37</v>
      </c>
      <c r="Q4" s="37">
        <f t="shared" si="1"/>
        <v>0.4111111111111112</v>
      </c>
    </row>
    <row r="5" spans="1:17" x14ac:dyDescent="0.25">
      <c r="A5" s="57"/>
      <c r="B5" s="53" t="s">
        <v>1050</v>
      </c>
      <c r="C5" s="57">
        <v>14</v>
      </c>
      <c r="D5" s="57">
        <v>9</v>
      </c>
      <c r="E5" s="57">
        <v>15</v>
      </c>
      <c r="F5" s="57">
        <v>11</v>
      </c>
      <c r="G5" s="57">
        <v>6</v>
      </c>
      <c r="H5" s="57">
        <v>6</v>
      </c>
      <c r="I5" s="57">
        <v>4</v>
      </c>
      <c r="J5" s="57">
        <v>7</v>
      </c>
      <c r="K5" s="57">
        <v>6</v>
      </c>
      <c r="L5" s="57">
        <v>11</v>
      </c>
      <c r="M5" s="57">
        <v>10</v>
      </c>
      <c r="N5" s="210">
        <v>7</v>
      </c>
      <c r="O5" s="105">
        <f>VLOOKUP(B5,'[1]District Growth'!$B$1:$J$2454,5,FALSE)</f>
        <v>9</v>
      </c>
      <c r="P5" s="232">
        <f t="shared" si="0"/>
        <v>2</v>
      </c>
      <c r="Q5" s="37">
        <f t="shared" si="1"/>
        <v>0.28571428571428581</v>
      </c>
    </row>
    <row r="6" spans="1:17" x14ac:dyDescent="0.25">
      <c r="A6" s="57"/>
      <c r="B6" s="53" t="s">
        <v>1265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>
        <v>24</v>
      </c>
      <c r="N6" s="210">
        <v>8</v>
      </c>
      <c r="O6" s="105">
        <f>VLOOKUP(B6,'[1]District Growth'!$B$1:$J$2454,5,FALSE)</f>
        <v>10</v>
      </c>
      <c r="P6" s="232">
        <f t="shared" si="0"/>
        <v>2</v>
      </c>
      <c r="Q6" s="37">
        <f t="shared" si="1"/>
        <v>0.25</v>
      </c>
    </row>
    <row r="7" spans="1:17" x14ac:dyDescent="0.25">
      <c r="A7" s="57"/>
      <c r="B7" s="53" t="s">
        <v>1107</v>
      </c>
      <c r="C7" s="57">
        <v>41</v>
      </c>
      <c r="D7" s="57">
        <v>32</v>
      </c>
      <c r="E7" s="57">
        <v>34</v>
      </c>
      <c r="F7" s="57">
        <v>35</v>
      </c>
      <c r="G7" s="57">
        <v>35</v>
      </c>
      <c r="H7" s="57">
        <v>34</v>
      </c>
      <c r="I7" s="57">
        <v>26</v>
      </c>
      <c r="J7" s="57">
        <v>27</v>
      </c>
      <c r="K7" s="57">
        <v>28</v>
      </c>
      <c r="L7" s="57">
        <v>17</v>
      </c>
      <c r="M7" s="57">
        <v>18</v>
      </c>
      <c r="N7" s="210">
        <v>17</v>
      </c>
      <c r="O7" s="105">
        <f>VLOOKUP(B7,'[1]District Growth'!$B$1:$J$2454,5,FALSE)</f>
        <v>21</v>
      </c>
      <c r="P7" s="232">
        <f t="shared" si="0"/>
        <v>4</v>
      </c>
      <c r="Q7" s="37">
        <f t="shared" si="1"/>
        <v>0.23529411764705888</v>
      </c>
    </row>
    <row r="8" spans="1:17" x14ac:dyDescent="0.25">
      <c r="A8" s="57" t="s">
        <v>1293</v>
      </c>
      <c r="B8" s="53" t="s">
        <v>1088</v>
      </c>
      <c r="C8" s="57">
        <v>25</v>
      </c>
      <c r="D8" s="57">
        <v>23</v>
      </c>
      <c r="E8" s="57">
        <v>23</v>
      </c>
      <c r="F8" s="57">
        <v>16</v>
      </c>
      <c r="G8" s="57">
        <v>17</v>
      </c>
      <c r="H8" s="57">
        <v>15</v>
      </c>
      <c r="I8" s="57">
        <v>11</v>
      </c>
      <c r="J8" s="57">
        <v>15</v>
      </c>
      <c r="K8" s="57">
        <v>16</v>
      </c>
      <c r="L8" s="57">
        <v>16</v>
      </c>
      <c r="M8" s="57">
        <v>12</v>
      </c>
      <c r="N8" s="210">
        <v>17</v>
      </c>
      <c r="O8" s="105">
        <f>VLOOKUP(B8,'[1]District Growth'!$B$1:$J$2454,5,FALSE)</f>
        <v>20</v>
      </c>
      <c r="P8" s="232">
        <f t="shared" si="0"/>
        <v>3</v>
      </c>
      <c r="Q8" s="37">
        <f t="shared" si="1"/>
        <v>0.17647058823529416</v>
      </c>
    </row>
    <row r="9" spans="1:17" x14ac:dyDescent="0.25">
      <c r="A9" s="57" t="s">
        <v>1293</v>
      </c>
      <c r="B9" s="53" t="s">
        <v>1068</v>
      </c>
      <c r="C9" s="57">
        <v>25</v>
      </c>
      <c r="D9" s="57">
        <v>23</v>
      </c>
      <c r="E9" s="57">
        <v>24</v>
      </c>
      <c r="F9" s="57">
        <v>20</v>
      </c>
      <c r="G9" s="57">
        <v>18</v>
      </c>
      <c r="H9" s="57">
        <v>19</v>
      </c>
      <c r="I9" s="57">
        <v>19</v>
      </c>
      <c r="J9" s="57">
        <v>18</v>
      </c>
      <c r="K9" s="57">
        <v>18</v>
      </c>
      <c r="L9" s="57">
        <v>20</v>
      </c>
      <c r="M9" s="57">
        <v>21</v>
      </c>
      <c r="N9" s="210">
        <v>18</v>
      </c>
      <c r="O9" s="105">
        <f>VLOOKUP(B9,'[1]District Growth'!$B$1:$J$2454,5,FALSE)</f>
        <v>21</v>
      </c>
      <c r="P9" s="232">
        <f t="shared" si="0"/>
        <v>3</v>
      </c>
      <c r="Q9" s="37">
        <f t="shared" si="1"/>
        <v>0.16666666666666674</v>
      </c>
    </row>
    <row r="10" spans="1:17" x14ac:dyDescent="0.25">
      <c r="A10" s="57"/>
      <c r="B10" s="53" t="s">
        <v>1054</v>
      </c>
      <c r="C10" s="57">
        <v>14</v>
      </c>
      <c r="D10" s="57">
        <v>14</v>
      </c>
      <c r="E10" s="57">
        <v>17</v>
      </c>
      <c r="F10" s="57">
        <v>17</v>
      </c>
      <c r="G10" s="57">
        <v>21</v>
      </c>
      <c r="H10" s="57">
        <v>20</v>
      </c>
      <c r="I10" s="57">
        <v>18</v>
      </c>
      <c r="J10" s="57">
        <v>18</v>
      </c>
      <c r="K10" s="57">
        <v>20</v>
      </c>
      <c r="L10" s="57">
        <v>26</v>
      </c>
      <c r="M10" s="57">
        <v>29</v>
      </c>
      <c r="N10" s="210">
        <v>29</v>
      </c>
      <c r="O10" s="105">
        <f>VLOOKUP(B10,'[1]District Growth'!$B$1:$J$2454,5,FALSE)</f>
        <v>33</v>
      </c>
      <c r="P10" s="232">
        <f t="shared" si="0"/>
        <v>4</v>
      </c>
      <c r="Q10" s="37">
        <f t="shared" si="1"/>
        <v>0.13793103448275867</v>
      </c>
    </row>
    <row r="11" spans="1:17" x14ac:dyDescent="0.25">
      <c r="A11" s="57"/>
      <c r="B11" s="53" t="s">
        <v>1053</v>
      </c>
      <c r="C11" s="57">
        <v>32</v>
      </c>
      <c r="D11" s="57">
        <v>32</v>
      </c>
      <c r="E11" s="57">
        <v>27</v>
      </c>
      <c r="F11" s="57">
        <v>26</v>
      </c>
      <c r="G11" s="57">
        <v>24</v>
      </c>
      <c r="H11" s="57">
        <v>23</v>
      </c>
      <c r="I11" s="57">
        <v>25</v>
      </c>
      <c r="J11" s="57">
        <v>25</v>
      </c>
      <c r="K11" s="57">
        <v>26</v>
      </c>
      <c r="L11" s="57">
        <v>38</v>
      </c>
      <c r="M11" s="57">
        <v>27</v>
      </c>
      <c r="N11" s="210">
        <v>22</v>
      </c>
      <c r="O11" s="105">
        <f>VLOOKUP(B11,'[1]District Growth'!$B$1:$J$2454,5,FALSE)</f>
        <v>25</v>
      </c>
      <c r="P11" s="232">
        <f t="shared" si="0"/>
        <v>3</v>
      </c>
      <c r="Q11" s="37">
        <f t="shared" si="1"/>
        <v>0.13636363636363646</v>
      </c>
    </row>
    <row r="12" spans="1:17" x14ac:dyDescent="0.25">
      <c r="A12" s="57" t="s">
        <v>1293</v>
      </c>
      <c r="B12" s="53" t="s">
        <v>1072</v>
      </c>
      <c r="C12" s="57">
        <v>25</v>
      </c>
      <c r="D12" s="57">
        <v>26</v>
      </c>
      <c r="E12" s="57">
        <v>25</v>
      </c>
      <c r="F12" s="57">
        <v>30</v>
      </c>
      <c r="G12" s="57">
        <v>33</v>
      </c>
      <c r="H12" s="57">
        <v>27</v>
      </c>
      <c r="I12" s="57">
        <v>27</v>
      </c>
      <c r="J12" s="57">
        <v>28</v>
      </c>
      <c r="K12" s="57">
        <v>24</v>
      </c>
      <c r="L12" s="57">
        <v>25</v>
      </c>
      <c r="M12" s="57">
        <v>23</v>
      </c>
      <c r="N12" s="210">
        <v>25</v>
      </c>
      <c r="O12" s="105">
        <f>VLOOKUP(B12,'[1]District Growth'!$B$1:$J$2454,5,FALSE)</f>
        <v>28</v>
      </c>
      <c r="P12" s="232">
        <f t="shared" si="0"/>
        <v>3</v>
      </c>
      <c r="Q12" s="37">
        <f t="shared" si="1"/>
        <v>0.12000000000000011</v>
      </c>
    </row>
    <row r="13" spans="1:17" x14ac:dyDescent="0.25">
      <c r="A13" s="57" t="s">
        <v>1293</v>
      </c>
      <c r="B13" s="53" t="s">
        <v>1057</v>
      </c>
      <c r="C13" s="57">
        <v>10</v>
      </c>
      <c r="D13" s="57">
        <v>9</v>
      </c>
      <c r="E13" s="57">
        <v>9</v>
      </c>
      <c r="F13" s="57">
        <v>8</v>
      </c>
      <c r="G13" s="57">
        <v>10</v>
      </c>
      <c r="H13" s="57">
        <v>10</v>
      </c>
      <c r="I13" s="57">
        <v>11</v>
      </c>
      <c r="J13" s="57">
        <v>9</v>
      </c>
      <c r="K13" s="57">
        <v>8</v>
      </c>
      <c r="L13" s="57">
        <v>10</v>
      </c>
      <c r="M13" s="57">
        <v>8</v>
      </c>
      <c r="N13" s="210">
        <v>9</v>
      </c>
      <c r="O13" s="105">
        <f>VLOOKUP(B13,'[1]District Growth'!$B$1:$J$2454,5,FALSE)</f>
        <v>10</v>
      </c>
      <c r="P13" s="232">
        <f t="shared" si="0"/>
        <v>1</v>
      </c>
      <c r="Q13" s="37">
        <f t="shared" si="1"/>
        <v>0.11111111111111116</v>
      </c>
    </row>
    <row r="14" spans="1:17" x14ac:dyDescent="0.25">
      <c r="A14" s="57" t="s">
        <v>1293</v>
      </c>
      <c r="B14" s="53" t="s">
        <v>1071</v>
      </c>
      <c r="C14" s="57"/>
      <c r="D14" s="57"/>
      <c r="E14" s="57">
        <v>45</v>
      </c>
      <c r="F14" s="57">
        <v>52</v>
      </c>
      <c r="G14" s="57">
        <v>42</v>
      </c>
      <c r="H14" s="57">
        <v>35</v>
      </c>
      <c r="I14" s="57">
        <v>31</v>
      </c>
      <c r="J14" s="57">
        <v>39</v>
      </c>
      <c r="K14" s="57">
        <v>37</v>
      </c>
      <c r="L14" s="57">
        <v>39</v>
      </c>
      <c r="M14" s="57">
        <v>40</v>
      </c>
      <c r="N14" s="210">
        <v>45</v>
      </c>
      <c r="O14" s="105">
        <f>VLOOKUP(B14,'[1]District Growth'!$B$1:$J$2454,5,FALSE)</f>
        <v>50</v>
      </c>
      <c r="P14" s="232">
        <f t="shared" si="0"/>
        <v>5</v>
      </c>
      <c r="Q14" s="37">
        <f t="shared" si="1"/>
        <v>0.11111111111111116</v>
      </c>
    </row>
    <row r="15" spans="1:17" x14ac:dyDescent="0.25">
      <c r="A15" s="57"/>
      <c r="B15" s="53" t="s">
        <v>1061</v>
      </c>
      <c r="C15" s="57">
        <v>70</v>
      </c>
      <c r="D15" s="57">
        <v>65</v>
      </c>
      <c r="E15" s="57">
        <v>66</v>
      </c>
      <c r="F15" s="57">
        <v>53</v>
      </c>
      <c r="G15" s="57">
        <v>50</v>
      </c>
      <c r="H15" s="57">
        <v>56</v>
      </c>
      <c r="I15" s="57">
        <v>55</v>
      </c>
      <c r="J15" s="57">
        <v>48</v>
      </c>
      <c r="K15" s="57">
        <v>49</v>
      </c>
      <c r="L15" s="57">
        <v>58</v>
      </c>
      <c r="M15" s="57">
        <v>66</v>
      </c>
      <c r="N15" s="210">
        <v>60</v>
      </c>
      <c r="O15" s="105">
        <f>VLOOKUP(B15,'[1]District Growth'!$B$1:$J$2454,5,FALSE)</f>
        <v>66</v>
      </c>
      <c r="P15" s="232">
        <f t="shared" si="0"/>
        <v>6</v>
      </c>
      <c r="Q15" s="37">
        <f t="shared" si="1"/>
        <v>0.10000000000000009</v>
      </c>
    </row>
    <row r="16" spans="1:17" x14ac:dyDescent="0.25">
      <c r="A16" s="57"/>
      <c r="B16" s="53" t="s">
        <v>1062</v>
      </c>
      <c r="C16" s="57">
        <v>65</v>
      </c>
      <c r="D16" s="57">
        <v>55</v>
      </c>
      <c r="E16" s="57">
        <v>52</v>
      </c>
      <c r="F16" s="57">
        <v>51</v>
      </c>
      <c r="G16" s="57">
        <v>48</v>
      </c>
      <c r="H16" s="57">
        <v>48</v>
      </c>
      <c r="I16" s="57">
        <v>50</v>
      </c>
      <c r="J16" s="57">
        <v>48</v>
      </c>
      <c r="K16" s="57">
        <v>41</v>
      </c>
      <c r="L16" s="57">
        <v>48</v>
      </c>
      <c r="M16" s="57">
        <v>43</v>
      </c>
      <c r="N16" s="210">
        <v>32</v>
      </c>
      <c r="O16" s="105">
        <f>VLOOKUP(B16,'[1]District Growth'!$B$1:$J$2454,5,FALSE)</f>
        <v>35</v>
      </c>
      <c r="P16" s="232">
        <f t="shared" si="0"/>
        <v>3</v>
      </c>
      <c r="Q16" s="37">
        <f t="shared" si="1"/>
        <v>9.375E-2</v>
      </c>
    </row>
    <row r="17" spans="1:17" x14ac:dyDescent="0.25">
      <c r="A17" s="57" t="s">
        <v>1293</v>
      </c>
      <c r="B17" s="53" t="s">
        <v>1081</v>
      </c>
      <c r="C17" s="57">
        <v>35</v>
      </c>
      <c r="D17" s="57">
        <v>42</v>
      </c>
      <c r="E17" s="57">
        <v>50</v>
      </c>
      <c r="F17" s="57">
        <v>47</v>
      </c>
      <c r="G17" s="57">
        <v>63</v>
      </c>
      <c r="H17" s="57">
        <v>42</v>
      </c>
      <c r="I17" s="57">
        <v>45</v>
      </c>
      <c r="J17" s="57">
        <v>38</v>
      </c>
      <c r="K17" s="57">
        <v>34</v>
      </c>
      <c r="L17" s="57">
        <v>34</v>
      </c>
      <c r="M17" s="57">
        <v>40</v>
      </c>
      <c r="N17" s="210">
        <v>46</v>
      </c>
      <c r="O17" s="105">
        <f>VLOOKUP(B17,'[1]District Growth'!$B$1:$J$2454,5,FALSE)</f>
        <v>50</v>
      </c>
      <c r="P17" s="232">
        <f t="shared" si="0"/>
        <v>4</v>
      </c>
      <c r="Q17" s="37">
        <f t="shared" si="1"/>
        <v>8.6956521739130377E-2</v>
      </c>
    </row>
    <row r="18" spans="1:17" x14ac:dyDescent="0.25">
      <c r="A18" s="57" t="s">
        <v>1293</v>
      </c>
      <c r="B18" s="53" t="s">
        <v>1070</v>
      </c>
      <c r="C18" s="57">
        <v>22</v>
      </c>
      <c r="D18" s="57">
        <v>23</v>
      </c>
      <c r="E18" s="57">
        <v>23</v>
      </c>
      <c r="F18" s="57">
        <v>24</v>
      </c>
      <c r="G18" s="57">
        <v>24</v>
      </c>
      <c r="H18" s="57">
        <v>23</v>
      </c>
      <c r="I18" s="57">
        <v>22</v>
      </c>
      <c r="J18" s="57">
        <v>26</v>
      </c>
      <c r="K18" s="57">
        <v>25</v>
      </c>
      <c r="L18" s="57">
        <v>27</v>
      </c>
      <c r="M18" s="57">
        <v>27</v>
      </c>
      <c r="N18" s="210">
        <v>21</v>
      </c>
      <c r="O18" s="105">
        <f>VLOOKUP(B18,'[1]District Growth'!$B$1:$J$2454,5,FALSE)</f>
        <v>22</v>
      </c>
      <c r="P18" s="232">
        <f t="shared" si="0"/>
        <v>1</v>
      </c>
      <c r="Q18" s="37">
        <f t="shared" si="1"/>
        <v>4.7619047619047672E-2</v>
      </c>
    </row>
    <row r="19" spans="1:17" x14ac:dyDescent="0.25">
      <c r="A19" s="57"/>
      <c r="B19" s="53" t="s">
        <v>1098</v>
      </c>
      <c r="C19" s="57">
        <v>66</v>
      </c>
      <c r="D19" s="57">
        <v>58</v>
      </c>
      <c r="E19" s="57">
        <v>51</v>
      </c>
      <c r="F19" s="57">
        <v>50</v>
      </c>
      <c r="G19" s="57">
        <v>55</v>
      </c>
      <c r="H19" s="57">
        <v>49</v>
      </c>
      <c r="I19" s="57">
        <v>44</v>
      </c>
      <c r="J19" s="57">
        <v>58</v>
      </c>
      <c r="K19" s="57">
        <v>57</v>
      </c>
      <c r="L19" s="57">
        <v>54</v>
      </c>
      <c r="M19" s="57">
        <v>49</v>
      </c>
      <c r="N19" s="210">
        <v>52</v>
      </c>
      <c r="O19" s="105">
        <f>VLOOKUP(B19,'[1]District Growth'!$B$1:$J$2454,5,FALSE)</f>
        <v>54</v>
      </c>
      <c r="P19" s="232">
        <f t="shared" si="0"/>
        <v>2</v>
      </c>
      <c r="Q19" s="37">
        <f t="shared" si="1"/>
        <v>3.8461538461538547E-2</v>
      </c>
    </row>
    <row r="20" spans="1:17" x14ac:dyDescent="0.25">
      <c r="A20" s="57"/>
      <c r="B20" s="53" t="s">
        <v>1090</v>
      </c>
      <c r="C20" s="57">
        <v>44</v>
      </c>
      <c r="D20" s="57">
        <v>41</v>
      </c>
      <c r="E20" s="57">
        <v>35</v>
      </c>
      <c r="F20" s="57">
        <v>30</v>
      </c>
      <c r="G20" s="57">
        <v>23</v>
      </c>
      <c r="H20" s="57">
        <v>21</v>
      </c>
      <c r="I20" s="57">
        <v>31</v>
      </c>
      <c r="J20" s="57">
        <v>35</v>
      </c>
      <c r="K20" s="57">
        <v>35</v>
      </c>
      <c r="L20" s="57">
        <v>35</v>
      </c>
      <c r="M20" s="57">
        <v>36</v>
      </c>
      <c r="N20" s="210">
        <v>33</v>
      </c>
      <c r="O20" s="105">
        <f>VLOOKUP(B20,'[1]District Growth'!$B$1:$J$2454,5,FALSE)</f>
        <v>34</v>
      </c>
      <c r="P20" s="232">
        <f t="shared" si="0"/>
        <v>1</v>
      </c>
      <c r="Q20" s="37">
        <f t="shared" si="1"/>
        <v>3.0303030303030276E-2</v>
      </c>
    </row>
    <row r="21" spans="1:17" x14ac:dyDescent="0.25">
      <c r="A21" s="57" t="s">
        <v>1293</v>
      </c>
      <c r="B21" s="53" t="s">
        <v>1076</v>
      </c>
      <c r="C21" s="57">
        <v>53</v>
      </c>
      <c r="D21" s="57">
        <v>45</v>
      </c>
      <c r="E21" s="57">
        <v>46</v>
      </c>
      <c r="F21" s="57">
        <v>52</v>
      </c>
      <c r="G21" s="57">
        <v>51</v>
      </c>
      <c r="H21" s="57">
        <v>47</v>
      </c>
      <c r="I21" s="57">
        <v>41</v>
      </c>
      <c r="J21" s="57">
        <v>37</v>
      </c>
      <c r="K21" s="57">
        <v>32</v>
      </c>
      <c r="L21" s="57">
        <v>33</v>
      </c>
      <c r="M21" s="57">
        <v>42</v>
      </c>
      <c r="N21" s="210">
        <v>46</v>
      </c>
      <c r="O21" s="105">
        <f>VLOOKUP(B21,'[1]District Growth'!$B$1:$J$2454,5,FALSE)</f>
        <v>47</v>
      </c>
      <c r="P21" s="232">
        <f t="shared" si="0"/>
        <v>1</v>
      </c>
      <c r="Q21" s="37">
        <f t="shared" si="1"/>
        <v>2.1739130434782705E-2</v>
      </c>
    </row>
    <row r="22" spans="1:17" x14ac:dyDescent="0.25">
      <c r="A22" s="57" t="s">
        <v>1293</v>
      </c>
      <c r="B22" s="53" t="s">
        <v>1097</v>
      </c>
      <c r="C22" s="57">
        <v>46</v>
      </c>
      <c r="D22" s="57">
        <v>48</v>
      </c>
      <c r="E22" s="57">
        <v>55</v>
      </c>
      <c r="F22" s="57">
        <v>51</v>
      </c>
      <c r="G22" s="57">
        <v>52</v>
      </c>
      <c r="H22" s="57">
        <v>49</v>
      </c>
      <c r="I22" s="57">
        <v>49</v>
      </c>
      <c r="J22" s="57">
        <v>55</v>
      </c>
      <c r="K22" s="57">
        <v>50</v>
      </c>
      <c r="L22" s="57">
        <v>49</v>
      </c>
      <c r="M22" s="57">
        <v>49</v>
      </c>
      <c r="N22" s="210">
        <v>49</v>
      </c>
      <c r="O22" s="105">
        <f>VLOOKUP(B22,'[1]District Growth'!$B$1:$J$2454,5,FALSE)</f>
        <v>50</v>
      </c>
      <c r="P22" s="232">
        <f t="shared" si="0"/>
        <v>1</v>
      </c>
      <c r="Q22" s="37">
        <f t="shared" si="1"/>
        <v>2.0408163265306145E-2</v>
      </c>
    </row>
    <row r="23" spans="1:17" x14ac:dyDescent="0.25">
      <c r="A23" s="57"/>
      <c r="B23" s="48" t="s">
        <v>1051</v>
      </c>
      <c r="C23" s="57">
        <v>11</v>
      </c>
      <c r="D23" s="57">
        <v>14</v>
      </c>
      <c r="E23" s="57">
        <v>11</v>
      </c>
      <c r="F23" s="57">
        <v>14</v>
      </c>
      <c r="G23" s="57">
        <v>18</v>
      </c>
      <c r="H23" s="57">
        <v>14</v>
      </c>
      <c r="I23" s="57">
        <v>15</v>
      </c>
      <c r="J23" s="57">
        <v>14</v>
      </c>
      <c r="K23" s="57">
        <v>12</v>
      </c>
      <c r="L23" s="57">
        <v>18</v>
      </c>
      <c r="M23" s="57">
        <v>18</v>
      </c>
      <c r="N23" s="210">
        <v>28</v>
      </c>
      <c r="O23" s="105">
        <f>VLOOKUP(B23,'[1]District Growth'!$B$1:$J$2454,5,FALSE)</f>
        <v>28</v>
      </c>
      <c r="P23" s="232">
        <f t="shared" si="0"/>
        <v>0</v>
      </c>
      <c r="Q23" s="37">
        <f t="shared" si="1"/>
        <v>0</v>
      </c>
    </row>
    <row r="24" spans="1:17" x14ac:dyDescent="0.25">
      <c r="A24" s="57"/>
      <c r="B24" s="48" t="s">
        <v>1066</v>
      </c>
      <c r="C24" s="57">
        <v>51</v>
      </c>
      <c r="D24" s="57">
        <v>52</v>
      </c>
      <c r="E24" s="57">
        <v>42</v>
      </c>
      <c r="F24" s="57">
        <v>37</v>
      </c>
      <c r="G24" s="57">
        <v>39</v>
      </c>
      <c r="H24" s="57">
        <v>32</v>
      </c>
      <c r="I24" s="57">
        <v>30</v>
      </c>
      <c r="J24" s="57">
        <v>29</v>
      </c>
      <c r="K24" s="57">
        <v>30</v>
      </c>
      <c r="L24" s="57">
        <v>34</v>
      </c>
      <c r="M24" s="57">
        <v>26</v>
      </c>
      <c r="N24" s="210">
        <v>29</v>
      </c>
      <c r="O24" s="105">
        <f>VLOOKUP(B24,'[1]District Growth'!$B$1:$J$2454,5,FALSE)</f>
        <v>29</v>
      </c>
      <c r="P24" s="232">
        <f t="shared" si="0"/>
        <v>0</v>
      </c>
      <c r="Q24" s="37">
        <f t="shared" si="1"/>
        <v>0</v>
      </c>
    </row>
    <row r="25" spans="1:17" x14ac:dyDescent="0.25">
      <c r="A25" s="57"/>
      <c r="B25" s="48" t="s">
        <v>1056</v>
      </c>
      <c r="C25" s="57">
        <v>10</v>
      </c>
      <c r="D25" s="57">
        <v>13</v>
      </c>
      <c r="E25" s="57">
        <v>13</v>
      </c>
      <c r="F25" s="57">
        <v>15</v>
      </c>
      <c r="G25" s="57">
        <v>10</v>
      </c>
      <c r="H25" s="57">
        <v>10</v>
      </c>
      <c r="I25" s="57">
        <v>8</v>
      </c>
      <c r="J25" s="57">
        <v>11</v>
      </c>
      <c r="K25" s="57">
        <v>8</v>
      </c>
      <c r="L25" s="57">
        <v>10</v>
      </c>
      <c r="M25" s="57">
        <v>11</v>
      </c>
      <c r="N25" s="210">
        <v>10</v>
      </c>
      <c r="O25" s="105">
        <f>VLOOKUP(B25,'[1]District Growth'!$B$1:$J$2454,5,FALSE)</f>
        <v>10</v>
      </c>
      <c r="P25" s="232">
        <f t="shared" si="0"/>
        <v>0</v>
      </c>
      <c r="Q25" s="37">
        <f t="shared" si="1"/>
        <v>0</v>
      </c>
    </row>
    <row r="26" spans="1:17" x14ac:dyDescent="0.25">
      <c r="A26" s="57"/>
      <c r="B26" s="48" t="s">
        <v>1069</v>
      </c>
      <c r="C26" s="57">
        <v>28</v>
      </c>
      <c r="D26" s="57">
        <v>30</v>
      </c>
      <c r="E26" s="57">
        <v>30</v>
      </c>
      <c r="F26" s="57">
        <v>30</v>
      </c>
      <c r="G26" s="57">
        <v>28</v>
      </c>
      <c r="H26" s="57">
        <v>30</v>
      </c>
      <c r="I26" s="57">
        <v>23</v>
      </c>
      <c r="J26" s="57">
        <v>25</v>
      </c>
      <c r="K26" s="57">
        <v>22</v>
      </c>
      <c r="L26" s="57">
        <v>24</v>
      </c>
      <c r="M26" s="57">
        <v>29</v>
      </c>
      <c r="N26" s="210">
        <v>30</v>
      </c>
      <c r="O26" s="105">
        <f>VLOOKUP(B26,'[1]District Growth'!$B$1:$J$2454,5,FALSE)</f>
        <v>30</v>
      </c>
      <c r="P26" s="232">
        <f t="shared" si="0"/>
        <v>0</v>
      </c>
      <c r="Q26" s="37">
        <f t="shared" si="1"/>
        <v>0</v>
      </c>
    </row>
    <row r="27" spans="1:17" x14ac:dyDescent="0.25">
      <c r="A27" s="57" t="s">
        <v>1293</v>
      </c>
      <c r="B27" s="48" t="s">
        <v>1065</v>
      </c>
      <c r="C27" s="57">
        <v>26</v>
      </c>
      <c r="D27" s="57">
        <v>27</v>
      </c>
      <c r="E27" s="57">
        <v>24</v>
      </c>
      <c r="F27" s="57">
        <v>22</v>
      </c>
      <c r="G27" s="57">
        <v>23</v>
      </c>
      <c r="H27" s="57">
        <v>20</v>
      </c>
      <c r="I27" s="57">
        <v>17</v>
      </c>
      <c r="J27" s="57">
        <v>14</v>
      </c>
      <c r="K27" s="57">
        <v>15</v>
      </c>
      <c r="L27" s="57">
        <v>17</v>
      </c>
      <c r="M27" s="57">
        <v>18</v>
      </c>
      <c r="N27" s="210">
        <v>12</v>
      </c>
      <c r="O27" s="105">
        <f>VLOOKUP(B27,'[1]District Growth'!$B$1:$J$2454,5,FALSE)</f>
        <v>12</v>
      </c>
      <c r="P27" s="232">
        <f t="shared" si="0"/>
        <v>0</v>
      </c>
      <c r="Q27" s="37">
        <f t="shared" si="1"/>
        <v>0</v>
      </c>
    </row>
    <row r="28" spans="1:17" x14ac:dyDescent="0.25">
      <c r="A28" s="57"/>
      <c r="B28" s="48" t="s">
        <v>1085</v>
      </c>
      <c r="C28" s="57">
        <v>21</v>
      </c>
      <c r="D28" s="57">
        <v>19</v>
      </c>
      <c r="E28" s="57">
        <v>11</v>
      </c>
      <c r="F28" s="57">
        <v>10</v>
      </c>
      <c r="G28" s="57">
        <v>12</v>
      </c>
      <c r="H28" s="57">
        <v>14</v>
      </c>
      <c r="I28" s="57">
        <v>9</v>
      </c>
      <c r="J28" s="57">
        <v>21</v>
      </c>
      <c r="K28" s="57">
        <v>15</v>
      </c>
      <c r="L28" s="57">
        <v>15</v>
      </c>
      <c r="M28" s="57">
        <v>11</v>
      </c>
      <c r="N28" s="210">
        <v>12</v>
      </c>
      <c r="O28" s="105">
        <f>VLOOKUP(B28,'[1]District Growth'!$B$1:$J$2454,5,FALSE)</f>
        <v>12</v>
      </c>
      <c r="P28" s="232">
        <f t="shared" si="0"/>
        <v>0</v>
      </c>
      <c r="Q28" s="37">
        <f t="shared" si="1"/>
        <v>0</v>
      </c>
    </row>
    <row r="29" spans="1:17" x14ac:dyDescent="0.25">
      <c r="A29" s="57"/>
      <c r="B29" s="48" t="s">
        <v>1108</v>
      </c>
      <c r="C29" s="57">
        <v>44</v>
      </c>
      <c r="D29" s="57">
        <v>45</v>
      </c>
      <c r="E29" s="57">
        <v>50</v>
      </c>
      <c r="F29" s="57">
        <v>44</v>
      </c>
      <c r="G29" s="57">
        <v>37</v>
      </c>
      <c r="H29" s="57">
        <v>42</v>
      </c>
      <c r="I29" s="57">
        <v>42</v>
      </c>
      <c r="J29" s="57">
        <v>25</v>
      </c>
      <c r="K29" s="57">
        <v>34</v>
      </c>
      <c r="L29" s="57">
        <v>16</v>
      </c>
      <c r="M29" s="57">
        <v>16</v>
      </c>
      <c r="N29" s="210">
        <v>24</v>
      </c>
      <c r="O29" s="105">
        <f>VLOOKUP(B29,'[1]District Growth'!$B$1:$J$2454,5,FALSE)</f>
        <v>24</v>
      </c>
      <c r="P29" s="232">
        <f t="shared" si="0"/>
        <v>0</v>
      </c>
      <c r="Q29" s="37">
        <f t="shared" si="1"/>
        <v>0</v>
      </c>
    </row>
    <row r="30" spans="1:17" x14ac:dyDescent="0.25">
      <c r="A30" s="57" t="s">
        <v>1293</v>
      </c>
      <c r="B30" s="48" t="s">
        <v>1063</v>
      </c>
      <c r="C30" s="57">
        <v>29</v>
      </c>
      <c r="D30" s="57">
        <v>29</v>
      </c>
      <c r="E30" s="57">
        <v>29</v>
      </c>
      <c r="F30" s="57">
        <v>27</v>
      </c>
      <c r="G30" s="57">
        <v>27</v>
      </c>
      <c r="H30" s="57">
        <v>26</v>
      </c>
      <c r="I30" s="57">
        <v>35</v>
      </c>
      <c r="J30" s="57">
        <v>33</v>
      </c>
      <c r="K30" s="57">
        <v>33</v>
      </c>
      <c r="L30" s="57">
        <v>38</v>
      </c>
      <c r="M30" s="57">
        <v>35</v>
      </c>
      <c r="N30" s="210">
        <v>33</v>
      </c>
      <c r="O30" s="105">
        <f>VLOOKUP(B30,'[1]District Growth'!$B$1:$J$2454,5,FALSE)</f>
        <v>33</v>
      </c>
      <c r="P30" s="232">
        <f t="shared" si="0"/>
        <v>0</v>
      </c>
      <c r="Q30" s="37">
        <f t="shared" si="1"/>
        <v>0</v>
      </c>
    </row>
    <row r="31" spans="1:17" x14ac:dyDescent="0.25">
      <c r="A31" s="57"/>
      <c r="B31" s="48" t="s">
        <v>1087</v>
      </c>
      <c r="C31" s="57">
        <v>37</v>
      </c>
      <c r="D31" s="57">
        <v>34</v>
      </c>
      <c r="E31" s="57">
        <v>30</v>
      </c>
      <c r="F31" s="57">
        <v>31</v>
      </c>
      <c r="G31" s="57">
        <v>31</v>
      </c>
      <c r="H31" s="57">
        <v>30</v>
      </c>
      <c r="I31" s="57">
        <v>27</v>
      </c>
      <c r="J31" s="57">
        <v>18</v>
      </c>
      <c r="K31" s="57">
        <v>18</v>
      </c>
      <c r="L31" s="57">
        <v>18</v>
      </c>
      <c r="M31" s="57">
        <v>18</v>
      </c>
      <c r="N31" s="210">
        <v>21</v>
      </c>
      <c r="O31" s="105">
        <f>VLOOKUP(B31,'[1]District Growth'!$B$1:$J$2454,5,FALSE)</f>
        <v>21</v>
      </c>
      <c r="P31" s="232">
        <f t="shared" si="0"/>
        <v>0</v>
      </c>
      <c r="Q31" s="37">
        <f t="shared" si="1"/>
        <v>0</v>
      </c>
    </row>
    <row r="32" spans="1:17" x14ac:dyDescent="0.25">
      <c r="A32" s="57" t="s">
        <v>1293</v>
      </c>
      <c r="B32" s="48" t="s">
        <v>1094</v>
      </c>
      <c r="C32" s="57">
        <v>11</v>
      </c>
      <c r="D32" s="57">
        <v>7</v>
      </c>
      <c r="E32" s="57">
        <v>7</v>
      </c>
      <c r="F32" s="57">
        <v>7</v>
      </c>
      <c r="G32" s="57">
        <v>7</v>
      </c>
      <c r="H32" s="57">
        <v>8</v>
      </c>
      <c r="I32" s="57">
        <v>5</v>
      </c>
      <c r="J32" s="57">
        <v>5</v>
      </c>
      <c r="K32" s="57">
        <v>7</v>
      </c>
      <c r="L32" s="57">
        <v>7</v>
      </c>
      <c r="M32" s="57">
        <v>8</v>
      </c>
      <c r="N32" s="210">
        <v>7</v>
      </c>
      <c r="O32" s="105">
        <f>VLOOKUP(B32,'[1]District Growth'!$B$1:$J$2454,5,FALSE)</f>
        <v>7</v>
      </c>
      <c r="P32" s="232">
        <f t="shared" si="0"/>
        <v>0</v>
      </c>
      <c r="Q32" s="37">
        <f t="shared" si="1"/>
        <v>0</v>
      </c>
    </row>
    <row r="33" spans="1:17" x14ac:dyDescent="0.25">
      <c r="A33" s="57"/>
      <c r="B33" s="48" t="s">
        <v>1099</v>
      </c>
      <c r="C33" s="57">
        <v>45</v>
      </c>
      <c r="D33" s="57">
        <v>44</v>
      </c>
      <c r="E33" s="57">
        <v>44</v>
      </c>
      <c r="F33" s="57">
        <v>44</v>
      </c>
      <c r="G33" s="57">
        <v>42</v>
      </c>
      <c r="H33" s="57">
        <v>38</v>
      </c>
      <c r="I33" s="57">
        <v>38</v>
      </c>
      <c r="J33" s="57">
        <v>34</v>
      </c>
      <c r="K33" s="57">
        <v>35</v>
      </c>
      <c r="L33" s="57">
        <v>33</v>
      </c>
      <c r="M33" s="57">
        <v>32</v>
      </c>
      <c r="N33" s="210">
        <v>30</v>
      </c>
      <c r="O33" s="105">
        <f>VLOOKUP(B33,'[1]District Growth'!$B$1:$J$2454,5,FALSE)</f>
        <v>30</v>
      </c>
      <c r="P33" s="232">
        <f t="shared" si="0"/>
        <v>0</v>
      </c>
      <c r="Q33" s="37">
        <f t="shared" si="1"/>
        <v>0</v>
      </c>
    </row>
    <row r="34" spans="1:17" x14ac:dyDescent="0.25">
      <c r="A34" s="57"/>
      <c r="B34" s="48" t="s">
        <v>1055</v>
      </c>
      <c r="C34" s="57">
        <v>13</v>
      </c>
      <c r="D34" s="57">
        <v>20</v>
      </c>
      <c r="E34" s="57">
        <v>14</v>
      </c>
      <c r="F34" s="57">
        <v>16</v>
      </c>
      <c r="G34" s="57">
        <v>16</v>
      </c>
      <c r="H34" s="57">
        <v>14</v>
      </c>
      <c r="I34" s="57">
        <v>9</v>
      </c>
      <c r="J34" s="57">
        <v>9</v>
      </c>
      <c r="K34" s="57">
        <v>8</v>
      </c>
      <c r="L34" s="57">
        <v>10</v>
      </c>
      <c r="M34" s="57">
        <v>10</v>
      </c>
      <c r="N34" s="210">
        <v>10</v>
      </c>
      <c r="O34" s="105">
        <f>VLOOKUP(B34,'[1]District Growth'!$B$1:$J$2454,5,FALSE)</f>
        <v>10</v>
      </c>
      <c r="P34" s="232">
        <f t="shared" si="0"/>
        <v>0</v>
      </c>
      <c r="Q34" s="37">
        <f t="shared" si="1"/>
        <v>0</v>
      </c>
    </row>
    <row r="35" spans="1:17" x14ac:dyDescent="0.25">
      <c r="A35" s="57"/>
      <c r="B35" s="48" t="s">
        <v>1060</v>
      </c>
      <c r="C35" s="57">
        <v>5</v>
      </c>
      <c r="D35" s="57">
        <v>6</v>
      </c>
      <c r="E35" s="57">
        <v>7</v>
      </c>
      <c r="F35" s="57">
        <v>9</v>
      </c>
      <c r="G35" s="57">
        <v>10</v>
      </c>
      <c r="H35" s="57">
        <v>14</v>
      </c>
      <c r="I35" s="57">
        <v>19</v>
      </c>
      <c r="J35" s="57">
        <v>23</v>
      </c>
      <c r="K35" s="57">
        <v>26</v>
      </c>
      <c r="L35" s="57">
        <v>31</v>
      </c>
      <c r="M35" s="57">
        <v>35</v>
      </c>
      <c r="N35" s="210">
        <v>36</v>
      </c>
      <c r="O35" s="105">
        <f>VLOOKUP(B35,'[1]District Growth'!$B$1:$J$2454,5,FALSE)</f>
        <v>36</v>
      </c>
      <c r="P35" s="232">
        <f t="shared" ref="P35:P54" si="2">O35-N35</f>
        <v>0</v>
      </c>
      <c r="Q35" s="37">
        <f t="shared" ref="Q35:Q54" si="3">(O35/N35)-1</f>
        <v>0</v>
      </c>
    </row>
    <row r="36" spans="1:17" x14ac:dyDescent="0.25">
      <c r="A36" s="57"/>
      <c r="B36" s="48" t="s">
        <v>1079</v>
      </c>
      <c r="C36" s="57">
        <v>308</v>
      </c>
      <c r="D36" s="57">
        <v>290</v>
      </c>
      <c r="E36" s="57">
        <v>288</v>
      </c>
      <c r="F36" s="57">
        <v>275</v>
      </c>
      <c r="G36" s="57">
        <v>269</v>
      </c>
      <c r="H36" s="57">
        <v>248</v>
      </c>
      <c r="I36" s="57">
        <v>233</v>
      </c>
      <c r="J36" s="57">
        <v>228</v>
      </c>
      <c r="K36" s="57">
        <v>252</v>
      </c>
      <c r="L36" s="57">
        <v>253</v>
      </c>
      <c r="M36" s="57">
        <v>251</v>
      </c>
      <c r="N36" s="210">
        <v>251</v>
      </c>
      <c r="O36" s="105">
        <f>VLOOKUP(B36,'[1]District Growth'!$B$1:$J$2454,5,FALSE)</f>
        <v>251</v>
      </c>
      <c r="P36" s="232">
        <f t="shared" si="2"/>
        <v>0</v>
      </c>
      <c r="Q36" s="37">
        <f t="shared" si="3"/>
        <v>0</v>
      </c>
    </row>
    <row r="37" spans="1:17" x14ac:dyDescent="0.25">
      <c r="A37" s="57"/>
      <c r="B37" s="54" t="s">
        <v>1074</v>
      </c>
      <c r="C37" s="57">
        <v>66</v>
      </c>
      <c r="D37" s="57">
        <v>70</v>
      </c>
      <c r="E37" s="57">
        <v>60</v>
      </c>
      <c r="F37" s="57">
        <v>57</v>
      </c>
      <c r="G37" s="57">
        <v>58</v>
      </c>
      <c r="H37" s="57">
        <v>52</v>
      </c>
      <c r="I37" s="57">
        <v>55</v>
      </c>
      <c r="J37" s="57">
        <v>57</v>
      </c>
      <c r="K37" s="57">
        <v>53</v>
      </c>
      <c r="L37" s="57">
        <v>55</v>
      </c>
      <c r="M37" s="57">
        <v>53</v>
      </c>
      <c r="N37" s="210">
        <v>53</v>
      </c>
      <c r="O37" s="105">
        <f>VLOOKUP(B37,'[1]District Growth'!$B$1:$J$2454,5,FALSE)</f>
        <v>52</v>
      </c>
      <c r="P37" s="232">
        <f t="shared" si="2"/>
        <v>-1</v>
      </c>
      <c r="Q37" s="37">
        <f t="shared" si="3"/>
        <v>-1.8867924528301883E-2</v>
      </c>
    </row>
    <row r="38" spans="1:17" x14ac:dyDescent="0.25">
      <c r="A38" s="57"/>
      <c r="B38" s="54" t="s">
        <v>1078</v>
      </c>
      <c r="C38" s="57">
        <v>82</v>
      </c>
      <c r="D38" s="57">
        <v>92</v>
      </c>
      <c r="E38" s="57">
        <v>93</v>
      </c>
      <c r="F38" s="57">
        <v>96</v>
      </c>
      <c r="G38" s="57">
        <v>92</v>
      </c>
      <c r="H38" s="57">
        <v>88</v>
      </c>
      <c r="I38" s="57">
        <v>85</v>
      </c>
      <c r="J38" s="57">
        <v>91</v>
      </c>
      <c r="K38" s="57">
        <v>88</v>
      </c>
      <c r="L38" s="57">
        <v>89</v>
      </c>
      <c r="M38" s="57">
        <v>86</v>
      </c>
      <c r="N38" s="210">
        <v>89</v>
      </c>
      <c r="O38" s="105">
        <f>VLOOKUP(B38,'[1]District Growth'!$B$1:$J$2454,5,FALSE)</f>
        <v>87</v>
      </c>
      <c r="P38" s="232">
        <f t="shared" si="2"/>
        <v>-2</v>
      </c>
      <c r="Q38" s="37">
        <f t="shared" si="3"/>
        <v>-2.2471910112359605E-2</v>
      </c>
    </row>
    <row r="39" spans="1:17" x14ac:dyDescent="0.25">
      <c r="A39" s="57" t="s">
        <v>1293</v>
      </c>
      <c r="B39" s="54" t="s">
        <v>1103</v>
      </c>
      <c r="C39" s="57">
        <v>40</v>
      </c>
      <c r="D39" s="57">
        <v>45</v>
      </c>
      <c r="E39" s="57">
        <v>47</v>
      </c>
      <c r="F39" s="57">
        <v>37</v>
      </c>
      <c r="G39" s="57">
        <v>43</v>
      </c>
      <c r="H39" s="57">
        <v>42</v>
      </c>
      <c r="I39" s="57">
        <v>38</v>
      </c>
      <c r="J39" s="57">
        <v>35</v>
      </c>
      <c r="K39" s="57">
        <v>35</v>
      </c>
      <c r="L39" s="57">
        <v>29</v>
      </c>
      <c r="M39" s="57">
        <v>29</v>
      </c>
      <c r="N39" s="210">
        <v>33</v>
      </c>
      <c r="O39" s="105">
        <f>VLOOKUP(B39,'[1]District Growth'!$B$1:$J$2454,5,FALSE)</f>
        <v>32</v>
      </c>
      <c r="P39" s="232">
        <f t="shared" si="2"/>
        <v>-1</v>
      </c>
      <c r="Q39" s="37">
        <f t="shared" si="3"/>
        <v>-3.0303030303030276E-2</v>
      </c>
    </row>
    <row r="40" spans="1:17" x14ac:dyDescent="0.25">
      <c r="A40" s="57"/>
      <c r="B40" s="54" t="s">
        <v>1089</v>
      </c>
      <c r="C40" s="57">
        <v>48</v>
      </c>
      <c r="D40" s="57">
        <v>42</v>
      </c>
      <c r="E40" s="57">
        <v>42</v>
      </c>
      <c r="F40" s="57">
        <v>44</v>
      </c>
      <c r="G40" s="57">
        <v>41</v>
      </c>
      <c r="H40" s="57">
        <v>43</v>
      </c>
      <c r="I40" s="57">
        <v>41</v>
      </c>
      <c r="J40" s="57">
        <v>30</v>
      </c>
      <c r="K40" s="57">
        <v>28</v>
      </c>
      <c r="L40" s="57">
        <v>28</v>
      </c>
      <c r="M40" s="57">
        <v>27</v>
      </c>
      <c r="N40" s="210">
        <v>29</v>
      </c>
      <c r="O40" s="105">
        <f>VLOOKUP(B40,'[1]District Growth'!$B$1:$J$2454,5,FALSE)</f>
        <v>28</v>
      </c>
      <c r="P40" s="232">
        <f t="shared" si="2"/>
        <v>-1</v>
      </c>
      <c r="Q40" s="37">
        <f t="shared" si="3"/>
        <v>-3.4482758620689613E-2</v>
      </c>
    </row>
    <row r="41" spans="1:17" x14ac:dyDescent="0.25">
      <c r="A41" s="57"/>
      <c r="B41" s="54" t="s">
        <v>1100</v>
      </c>
      <c r="C41" s="57">
        <v>66</v>
      </c>
      <c r="D41" s="57">
        <v>47</v>
      </c>
      <c r="E41" s="57">
        <v>47</v>
      </c>
      <c r="F41" s="57">
        <v>38</v>
      </c>
      <c r="G41" s="57">
        <v>32</v>
      </c>
      <c r="H41" s="57">
        <v>34</v>
      </c>
      <c r="I41" s="57">
        <v>32</v>
      </c>
      <c r="J41" s="57">
        <v>43</v>
      </c>
      <c r="K41" s="57">
        <v>57</v>
      </c>
      <c r="L41" s="57">
        <v>53</v>
      </c>
      <c r="M41" s="57">
        <v>54</v>
      </c>
      <c r="N41" s="210">
        <v>56</v>
      </c>
      <c r="O41" s="105">
        <f>VLOOKUP(B41,'[1]District Growth'!$B$1:$J$2454,5,FALSE)</f>
        <v>53</v>
      </c>
      <c r="P41" s="232">
        <f t="shared" si="2"/>
        <v>-3</v>
      </c>
      <c r="Q41" s="37">
        <f t="shared" si="3"/>
        <v>-5.3571428571428603E-2</v>
      </c>
    </row>
    <row r="42" spans="1:17" x14ac:dyDescent="0.25">
      <c r="A42" s="57"/>
      <c r="B42" s="54" t="s">
        <v>1077</v>
      </c>
      <c r="C42" s="57">
        <v>78</v>
      </c>
      <c r="D42" s="57">
        <v>88</v>
      </c>
      <c r="E42" s="57">
        <v>88</v>
      </c>
      <c r="F42" s="57">
        <v>85</v>
      </c>
      <c r="G42" s="57">
        <v>90</v>
      </c>
      <c r="H42" s="57">
        <v>80</v>
      </c>
      <c r="I42" s="57">
        <v>79</v>
      </c>
      <c r="J42" s="57">
        <v>69</v>
      </c>
      <c r="K42" s="57">
        <v>72</v>
      </c>
      <c r="L42" s="57">
        <v>73</v>
      </c>
      <c r="M42" s="57">
        <v>77</v>
      </c>
      <c r="N42" s="210">
        <v>74</v>
      </c>
      <c r="O42" s="105">
        <f>VLOOKUP(B42,'[1]District Growth'!$B$1:$J$2454,5,FALSE)</f>
        <v>70</v>
      </c>
      <c r="P42" s="232">
        <f t="shared" si="2"/>
        <v>-4</v>
      </c>
      <c r="Q42" s="37">
        <f t="shared" si="3"/>
        <v>-5.4054054054054057E-2</v>
      </c>
    </row>
    <row r="43" spans="1:17" x14ac:dyDescent="0.25">
      <c r="A43" s="57"/>
      <c r="B43" s="54" t="s">
        <v>1092</v>
      </c>
      <c r="C43" s="57">
        <v>35</v>
      </c>
      <c r="D43" s="57">
        <v>33</v>
      </c>
      <c r="E43" s="57">
        <v>34</v>
      </c>
      <c r="F43" s="57">
        <v>35</v>
      </c>
      <c r="G43" s="57">
        <v>41</v>
      </c>
      <c r="H43" s="57">
        <v>35</v>
      </c>
      <c r="I43" s="57">
        <v>37</v>
      </c>
      <c r="J43" s="57">
        <v>35</v>
      </c>
      <c r="K43" s="57">
        <v>34</v>
      </c>
      <c r="L43" s="57">
        <v>34</v>
      </c>
      <c r="M43" s="57">
        <v>31</v>
      </c>
      <c r="N43" s="210">
        <v>30</v>
      </c>
      <c r="O43" s="105">
        <f>VLOOKUP(B43,'[1]District Growth'!$B$1:$J$2454,5,FALSE)</f>
        <v>28</v>
      </c>
      <c r="P43" s="232">
        <f t="shared" si="2"/>
        <v>-2</v>
      </c>
      <c r="Q43" s="37">
        <f t="shared" si="3"/>
        <v>-6.6666666666666652E-2</v>
      </c>
    </row>
    <row r="44" spans="1:17" x14ac:dyDescent="0.25">
      <c r="A44" s="57" t="s">
        <v>1293</v>
      </c>
      <c r="B44" s="54" t="s">
        <v>1059</v>
      </c>
      <c r="C44" s="57">
        <v>54</v>
      </c>
      <c r="D44" s="57">
        <v>56</v>
      </c>
      <c r="E44" s="57">
        <v>53</v>
      </c>
      <c r="F44" s="57">
        <v>54</v>
      </c>
      <c r="G44" s="57">
        <v>53</v>
      </c>
      <c r="H44" s="57">
        <v>45</v>
      </c>
      <c r="I44" s="57">
        <v>38</v>
      </c>
      <c r="J44" s="57">
        <v>42</v>
      </c>
      <c r="K44" s="57">
        <v>34</v>
      </c>
      <c r="L44" s="57">
        <v>41</v>
      </c>
      <c r="M44" s="57">
        <v>39</v>
      </c>
      <c r="N44" s="210">
        <v>41</v>
      </c>
      <c r="O44" s="105">
        <f>VLOOKUP(B44,'[1]District Growth'!$B$1:$J$2454,5,FALSE)</f>
        <v>38</v>
      </c>
      <c r="P44" s="232">
        <f t="shared" si="2"/>
        <v>-3</v>
      </c>
      <c r="Q44" s="37">
        <f t="shared" si="3"/>
        <v>-7.3170731707317027E-2</v>
      </c>
    </row>
    <row r="45" spans="1:17" x14ac:dyDescent="0.25">
      <c r="A45" s="57"/>
      <c r="B45" s="54" t="s">
        <v>1067</v>
      </c>
      <c r="C45" s="57">
        <v>31</v>
      </c>
      <c r="D45" s="57">
        <v>31</v>
      </c>
      <c r="E45" s="57">
        <v>33</v>
      </c>
      <c r="F45" s="57">
        <v>34</v>
      </c>
      <c r="G45" s="57">
        <v>32</v>
      </c>
      <c r="H45" s="57">
        <v>29</v>
      </c>
      <c r="I45" s="57">
        <v>24</v>
      </c>
      <c r="J45" s="57">
        <v>27</v>
      </c>
      <c r="K45" s="57">
        <v>27</v>
      </c>
      <c r="L45" s="57">
        <v>30</v>
      </c>
      <c r="M45" s="57">
        <v>24</v>
      </c>
      <c r="N45" s="210">
        <v>25</v>
      </c>
      <c r="O45" s="105">
        <f>VLOOKUP(B45,'[1]District Growth'!$B$1:$J$2454,5,FALSE)</f>
        <v>23</v>
      </c>
      <c r="P45" s="232">
        <f t="shared" si="2"/>
        <v>-2</v>
      </c>
      <c r="Q45" s="37">
        <f t="shared" si="3"/>
        <v>-7.999999999999996E-2</v>
      </c>
    </row>
    <row r="46" spans="1:17" x14ac:dyDescent="0.25">
      <c r="A46" s="57"/>
      <c r="B46" s="54" t="s">
        <v>1084</v>
      </c>
      <c r="C46" s="57">
        <v>16</v>
      </c>
      <c r="D46" s="57">
        <v>18</v>
      </c>
      <c r="E46" s="57">
        <v>20</v>
      </c>
      <c r="F46" s="57">
        <v>21</v>
      </c>
      <c r="G46" s="57">
        <v>20</v>
      </c>
      <c r="H46" s="57">
        <v>16</v>
      </c>
      <c r="I46" s="57">
        <v>16</v>
      </c>
      <c r="J46" s="57">
        <v>14</v>
      </c>
      <c r="K46" s="57">
        <v>10</v>
      </c>
      <c r="L46" s="57">
        <v>10</v>
      </c>
      <c r="M46" s="57">
        <v>7</v>
      </c>
      <c r="N46" s="210">
        <v>20</v>
      </c>
      <c r="O46" s="105">
        <f>VLOOKUP(B46,'[1]District Growth'!$B$1:$J$2454,5,FALSE)</f>
        <v>18</v>
      </c>
      <c r="P46" s="232">
        <f t="shared" si="2"/>
        <v>-2</v>
      </c>
      <c r="Q46" s="37">
        <f t="shared" si="3"/>
        <v>-9.9999999999999978E-2</v>
      </c>
    </row>
    <row r="47" spans="1:17" x14ac:dyDescent="0.25">
      <c r="A47" s="57" t="s">
        <v>1293</v>
      </c>
      <c r="B47" s="54" t="s">
        <v>1073</v>
      </c>
      <c r="C47" s="57">
        <v>46</v>
      </c>
      <c r="D47" s="57">
        <v>40</v>
      </c>
      <c r="E47" s="57">
        <v>40</v>
      </c>
      <c r="F47" s="57">
        <v>42</v>
      </c>
      <c r="G47" s="57">
        <v>40</v>
      </c>
      <c r="H47" s="57">
        <v>42</v>
      </c>
      <c r="I47" s="57">
        <v>42</v>
      </c>
      <c r="J47" s="57">
        <v>44</v>
      </c>
      <c r="K47" s="57">
        <v>49</v>
      </c>
      <c r="L47" s="57">
        <v>51</v>
      </c>
      <c r="M47" s="57">
        <v>48</v>
      </c>
      <c r="N47" s="210">
        <v>53</v>
      </c>
      <c r="O47" s="105">
        <f>VLOOKUP(B47,'[1]District Growth'!$B$1:$J$2454,5,FALSE)</f>
        <v>47</v>
      </c>
      <c r="P47" s="232">
        <f t="shared" si="2"/>
        <v>-6</v>
      </c>
      <c r="Q47" s="37">
        <f t="shared" si="3"/>
        <v>-0.1132075471698113</v>
      </c>
    </row>
    <row r="48" spans="1:17" x14ac:dyDescent="0.25">
      <c r="A48" s="57" t="s">
        <v>1293</v>
      </c>
      <c r="B48" s="54" t="s">
        <v>1058</v>
      </c>
      <c r="C48" s="57">
        <v>14</v>
      </c>
      <c r="D48" s="57">
        <v>15</v>
      </c>
      <c r="E48" s="57">
        <v>12</v>
      </c>
      <c r="F48" s="57">
        <v>12</v>
      </c>
      <c r="G48" s="57">
        <v>9</v>
      </c>
      <c r="H48" s="57">
        <v>10</v>
      </c>
      <c r="I48" s="57">
        <v>11</v>
      </c>
      <c r="J48" s="57">
        <v>11</v>
      </c>
      <c r="K48" s="57">
        <v>9</v>
      </c>
      <c r="L48" s="57">
        <v>11</v>
      </c>
      <c r="M48" s="57">
        <v>9</v>
      </c>
      <c r="N48" s="210">
        <v>8</v>
      </c>
      <c r="O48" s="105">
        <f>VLOOKUP(B48,'[1]District Growth'!$B$1:$J$2454,5,FALSE)</f>
        <v>7</v>
      </c>
      <c r="P48" s="232">
        <f t="shared" si="2"/>
        <v>-1</v>
      </c>
      <c r="Q48" s="37">
        <f t="shared" si="3"/>
        <v>-0.125</v>
      </c>
    </row>
    <row r="49" spans="1:17" x14ac:dyDescent="0.25">
      <c r="A49" s="57"/>
      <c r="B49" s="54" t="s">
        <v>1075</v>
      </c>
      <c r="C49" s="57">
        <v>64</v>
      </c>
      <c r="D49" s="57">
        <v>55</v>
      </c>
      <c r="E49" s="57">
        <v>51</v>
      </c>
      <c r="F49" s="57">
        <v>43</v>
      </c>
      <c r="G49" s="57">
        <v>48</v>
      </c>
      <c r="H49" s="57">
        <v>48</v>
      </c>
      <c r="I49" s="57">
        <v>51</v>
      </c>
      <c r="J49" s="57">
        <v>48</v>
      </c>
      <c r="K49" s="57">
        <v>55</v>
      </c>
      <c r="L49" s="57">
        <v>57</v>
      </c>
      <c r="M49" s="57">
        <v>51</v>
      </c>
      <c r="N49" s="210">
        <v>49</v>
      </c>
      <c r="O49" s="105">
        <f>VLOOKUP(B49,'[1]District Growth'!$B$1:$J$2454,5,FALSE)</f>
        <v>42</v>
      </c>
      <c r="P49" s="232">
        <f t="shared" si="2"/>
        <v>-7</v>
      </c>
      <c r="Q49" s="37">
        <f t="shared" si="3"/>
        <v>-0.1428571428571429</v>
      </c>
    </row>
    <row r="50" spans="1:17" x14ac:dyDescent="0.25">
      <c r="A50" s="57" t="s">
        <v>1293</v>
      </c>
      <c r="B50" s="54" t="s">
        <v>1093</v>
      </c>
      <c r="C50" s="57">
        <v>28</v>
      </c>
      <c r="D50" s="57">
        <v>25</v>
      </c>
      <c r="E50" s="57">
        <v>20</v>
      </c>
      <c r="F50" s="57">
        <v>20</v>
      </c>
      <c r="G50" s="57">
        <v>23</v>
      </c>
      <c r="H50" s="57">
        <v>23</v>
      </c>
      <c r="I50" s="57">
        <v>21</v>
      </c>
      <c r="J50" s="57">
        <v>19</v>
      </c>
      <c r="K50" s="57">
        <v>17</v>
      </c>
      <c r="L50" s="57">
        <v>17</v>
      </c>
      <c r="M50" s="57">
        <v>14</v>
      </c>
      <c r="N50" s="210">
        <v>13</v>
      </c>
      <c r="O50" s="105">
        <f>VLOOKUP(B50,'[1]District Growth'!$B$1:$J$2454,5,FALSE)</f>
        <v>11</v>
      </c>
      <c r="P50" s="232">
        <f t="shared" si="2"/>
        <v>-2</v>
      </c>
      <c r="Q50" s="37">
        <f t="shared" si="3"/>
        <v>-0.15384615384615385</v>
      </c>
    </row>
    <row r="51" spans="1:17" x14ac:dyDescent="0.25">
      <c r="A51" s="57"/>
      <c r="B51" s="54" t="s">
        <v>1101</v>
      </c>
      <c r="C51" s="57">
        <v>141</v>
      </c>
      <c r="D51" s="57">
        <v>116</v>
      </c>
      <c r="E51" s="57">
        <v>125</v>
      </c>
      <c r="F51" s="57">
        <v>111</v>
      </c>
      <c r="G51" s="57">
        <v>104</v>
      </c>
      <c r="H51" s="57">
        <v>100</v>
      </c>
      <c r="I51" s="57">
        <v>105</v>
      </c>
      <c r="J51" s="57">
        <v>106</v>
      </c>
      <c r="K51" s="57">
        <v>108</v>
      </c>
      <c r="L51" s="57">
        <v>100</v>
      </c>
      <c r="M51" s="57">
        <v>100</v>
      </c>
      <c r="N51" s="210">
        <v>102</v>
      </c>
      <c r="O51" s="105">
        <f>VLOOKUP(B51,'[1]District Growth'!$B$1:$J$2454,5,FALSE)</f>
        <v>85</v>
      </c>
      <c r="P51" s="232">
        <f t="shared" si="2"/>
        <v>-17</v>
      </c>
      <c r="Q51" s="37">
        <f t="shared" si="3"/>
        <v>-0.16666666666666663</v>
      </c>
    </row>
    <row r="52" spans="1:17" x14ac:dyDescent="0.25">
      <c r="A52" s="57" t="s">
        <v>1293</v>
      </c>
      <c r="B52" s="54" t="s">
        <v>1052</v>
      </c>
      <c r="C52" s="57">
        <v>6</v>
      </c>
      <c r="D52" s="57">
        <v>13</v>
      </c>
      <c r="E52" s="57">
        <v>18</v>
      </c>
      <c r="F52" s="57">
        <v>11</v>
      </c>
      <c r="G52" s="57">
        <v>10</v>
      </c>
      <c r="H52" s="57">
        <v>8</v>
      </c>
      <c r="I52" s="57">
        <v>8</v>
      </c>
      <c r="J52" s="57">
        <v>11</v>
      </c>
      <c r="K52" s="57">
        <v>8</v>
      </c>
      <c r="L52" s="57">
        <v>12</v>
      </c>
      <c r="M52" s="57">
        <v>20</v>
      </c>
      <c r="N52" s="210">
        <v>25</v>
      </c>
      <c r="O52" s="105">
        <f>VLOOKUP(B52,'[1]District Growth'!$B$1:$J$2454,5,FALSE)</f>
        <v>20</v>
      </c>
      <c r="P52" s="232">
        <f t="shared" si="2"/>
        <v>-5</v>
      </c>
      <c r="Q52" s="37">
        <f t="shared" si="3"/>
        <v>-0.19999999999999996</v>
      </c>
    </row>
    <row r="53" spans="1:17" x14ac:dyDescent="0.25">
      <c r="A53" s="57"/>
      <c r="B53" s="54" t="s">
        <v>1104</v>
      </c>
      <c r="C53" s="57">
        <v>10</v>
      </c>
      <c r="D53" s="57">
        <v>11</v>
      </c>
      <c r="E53" s="57">
        <v>11</v>
      </c>
      <c r="F53" s="57">
        <v>10</v>
      </c>
      <c r="G53" s="57">
        <v>8</v>
      </c>
      <c r="H53" s="57">
        <v>10</v>
      </c>
      <c r="I53" s="57">
        <v>12</v>
      </c>
      <c r="J53" s="57">
        <v>12</v>
      </c>
      <c r="K53" s="57">
        <v>12</v>
      </c>
      <c r="L53" s="57">
        <v>9</v>
      </c>
      <c r="M53" s="57">
        <v>9</v>
      </c>
      <c r="N53" s="210">
        <v>9</v>
      </c>
      <c r="O53" s="105">
        <f>VLOOKUP(B53,'[1]District Growth'!$B$1:$J$2454,5,FALSE)</f>
        <v>0</v>
      </c>
      <c r="P53" s="232">
        <f t="shared" si="2"/>
        <v>-9</v>
      </c>
      <c r="Q53" s="37">
        <f t="shared" si="3"/>
        <v>-1</v>
      </c>
    </row>
    <row r="54" spans="1:17" x14ac:dyDescent="0.25">
      <c r="A54" s="57"/>
      <c r="B54" s="54" t="s">
        <v>1106</v>
      </c>
      <c r="C54" s="57">
        <v>21</v>
      </c>
      <c r="D54" s="57">
        <v>18</v>
      </c>
      <c r="E54" s="57">
        <v>16</v>
      </c>
      <c r="F54" s="57">
        <v>16</v>
      </c>
      <c r="G54" s="57">
        <v>13</v>
      </c>
      <c r="H54" s="57">
        <v>12</v>
      </c>
      <c r="I54" s="57">
        <v>12</v>
      </c>
      <c r="J54" s="57">
        <v>13</v>
      </c>
      <c r="K54" s="57">
        <v>12</v>
      </c>
      <c r="L54" s="57">
        <v>8</v>
      </c>
      <c r="M54" s="57">
        <v>12</v>
      </c>
      <c r="N54" s="210">
        <v>7</v>
      </c>
      <c r="O54" s="105">
        <f>VLOOKUP(B54,'[1]District Growth'!$B$1:$J$2454,5,FALSE)</f>
        <v>0</v>
      </c>
      <c r="P54" s="232">
        <f t="shared" si="2"/>
        <v>-7</v>
      </c>
      <c r="Q54" s="37">
        <f t="shared" si="3"/>
        <v>-1</v>
      </c>
    </row>
    <row r="55" spans="1:17" x14ac:dyDescent="0.25">
      <c r="A55" s="57"/>
      <c r="B55" s="221" t="s">
        <v>1082</v>
      </c>
      <c r="C55" s="57">
        <v>13</v>
      </c>
      <c r="D55" s="57">
        <v>14</v>
      </c>
      <c r="E55" s="57">
        <v>12</v>
      </c>
      <c r="F55" s="57">
        <v>12</v>
      </c>
      <c r="G55" s="57">
        <v>12</v>
      </c>
      <c r="H55" s="57">
        <v>10</v>
      </c>
      <c r="I55" s="57">
        <v>9</v>
      </c>
      <c r="J55" s="57">
        <v>10</v>
      </c>
      <c r="K55" s="57">
        <v>7</v>
      </c>
      <c r="L55" s="57">
        <v>7</v>
      </c>
      <c r="M55" s="57">
        <v>0</v>
      </c>
      <c r="N55" s="57"/>
      <c r="P55" s="44"/>
      <c r="Q55" s="37"/>
    </row>
    <row r="56" spans="1:17" x14ac:dyDescent="0.25">
      <c r="A56" s="57"/>
      <c r="B56" s="221" t="s">
        <v>1102</v>
      </c>
      <c r="C56" s="57">
        <v>10</v>
      </c>
      <c r="D56" s="57">
        <v>15</v>
      </c>
      <c r="E56" s="57">
        <v>15</v>
      </c>
      <c r="F56" s="57">
        <v>13</v>
      </c>
      <c r="G56" s="57">
        <v>14</v>
      </c>
      <c r="H56" s="57">
        <v>13</v>
      </c>
      <c r="I56" s="57">
        <v>15</v>
      </c>
      <c r="J56" s="57">
        <v>14</v>
      </c>
      <c r="K56" s="57">
        <v>15</v>
      </c>
      <c r="L56" s="57">
        <v>13</v>
      </c>
      <c r="M56" s="57">
        <v>0</v>
      </c>
      <c r="N56" s="57"/>
      <c r="P56" s="44"/>
      <c r="Q56" s="37"/>
    </row>
    <row r="57" spans="1:17" x14ac:dyDescent="0.25">
      <c r="A57" s="57"/>
      <c r="B57" s="221" t="s">
        <v>1080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/>
      <c r="P57" s="44"/>
      <c r="Q57" s="37"/>
    </row>
    <row r="58" spans="1:17" x14ac:dyDescent="0.25">
      <c r="A58" s="57"/>
      <c r="B58" s="221" t="s">
        <v>1083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P58" s="44"/>
      <c r="Q58" s="37"/>
    </row>
    <row r="59" spans="1:17" x14ac:dyDescent="0.25">
      <c r="A59" s="57"/>
      <c r="B59" s="221" t="s">
        <v>1109</v>
      </c>
      <c r="C59" s="57">
        <v>25</v>
      </c>
      <c r="D59" s="57">
        <v>11</v>
      </c>
      <c r="E59" s="57">
        <v>16</v>
      </c>
      <c r="F59" s="57">
        <v>9</v>
      </c>
      <c r="G59" s="57">
        <v>9</v>
      </c>
      <c r="H59" s="57">
        <v>8</v>
      </c>
      <c r="I59" s="57">
        <v>7</v>
      </c>
      <c r="J59" s="57">
        <v>5</v>
      </c>
      <c r="K59" s="57">
        <v>7</v>
      </c>
      <c r="L59" s="57">
        <v>0</v>
      </c>
      <c r="M59" s="57">
        <v>0</v>
      </c>
      <c r="N59" s="57"/>
      <c r="P59" s="44"/>
      <c r="Q59" s="37"/>
    </row>
    <row r="60" spans="1:17" x14ac:dyDescent="0.25">
      <c r="A60" s="57"/>
      <c r="B60" s="221" t="s">
        <v>1086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/>
      <c r="P60" s="44"/>
      <c r="Q60" s="37"/>
    </row>
    <row r="61" spans="1:17" x14ac:dyDescent="0.25">
      <c r="A61" s="57"/>
      <c r="B61" s="221" t="s">
        <v>1110</v>
      </c>
      <c r="C61" s="57">
        <v>21</v>
      </c>
      <c r="D61" s="57">
        <v>22</v>
      </c>
      <c r="E61" s="57">
        <v>18</v>
      </c>
      <c r="F61" s="57">
        <v>20</v>
      </c>
      <c r="G61" s="57">
        <v>22</v>
      </c>
      <c r="H61" s="57">
        <v>17</v>
      </c>
      <c r="I61" s="57">
        <v>16</v>
      </c>
      <c r="J61" s="57">
        <v>12</v>
      </c>
      <c r="K61" s="57">
        <v>16</v>
      </c>
      <c r="L61" s="57">
        <v>0</v>
      </c>
      <c r="M61" s="57">
        <v>0</v>
      </c>
      <c r="N61" s="57"/>
      <c r="P61" s="44"/>
      <c r="Q61" s="37"/>
    </row>
    <row r="62" spans="1:17" x14ac:dyDescent="0.25">
      <c r="A62" s="57"/>
      <c r="B62" s="221" t="s">
        <v>1091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/>
      <c r="P62" s="44"/>
      <c r="Q62" s="37"/>
    </row>
    <row r="63" spans="1:17" x14ac:dyDescent="0.25">
      <c r="A63" s="57"/>
      <c r="B63" s="221" t="s">
        <v>1095</v>
      </c>
      <c r="C63" s="57">
        <v>10</v>
      </c>
      <c r="D63" s="57">
        <v>17</v>
      </c>
      <c r="E63" s="57">
        <v>8</v>
      </c>
      <c r="F63" s="57">
        <v>10</v>
      </c>
      <c r="G63" s="57">
        <v>6</v>
      </c>
      <c r="H63" s="57">
        <v>8</v>
      </c>
      <c r="I63" s="57">
        <v>7</v>
      </c>
      <c r="J63" s="57">
        <v>6</v>
      </c>
      <c r="K63" s="57">
        <v>6</v>
      </c>
      <c r="L63" s="57">
        <v>0</v>
      </c>
      <c r="M63" s="157">
        <v>0</v>
      </c>
      <c r="N63" s="157"/>
      <c r="P63" s="44"/>
      <c r="Q63" s="37"/>
    </row>
    <row r="64" spans="1:17" x14ac:dyDescent="0.25">
      <c r="A64" s="57"/>
      <c r="B64" s="221" t="s">
        <v>1096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/>
      <c r="P64" s="44"/>
      <c r="Q64" s="37"/>
    </row>
    <row r="65" spans="1:17" x14ac:dyDescent="0.25">
      <c r="A65" s="57"/>
      <c r="B65" s="32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P65" s="44"/>
      <c r="Q65" s="37"/>
    </row>
    <row r="66" spans="1:17" x14ac:dyDescent="0.25">
      <c r="A66" s="57"/>
      <c r="B66" s="39" t="s">
        <v>99</v>
      </c>
      <c r="C66" s="126">
        <f>SUM(C3:C65)</f>
        <v>2276</v>
      </c>
      <c r="D66" s="63">
        <f t="shared" ref="D66:P66" si="4">SUM(D3:D65)</f>
        <v>2194</v>
      </c>
      <c r="E66" s="64">
        <f t="shared" si="4"/>
        <v>2200</v>
      </c>
      <c r="F66" s="63">
        <f t="shared" si="4"/>
        <v>2084</v>
      </c>
      <c r="G66" s="63">
        <f t="shared" si="4"/>
        <v>2058</v>
      </c>
      <c r="H66" s="63">
        <f t="shared" si="4"/>
        <v>1920</v>
      </c>
      <c r="I66" s="63">
        <f t="shared" si="4"/>
        <v>1859</v>
      </c>
      <c r="J66" s="63">
        <f t="shared" si="4"/>
        <v>1851</v>
      </c>
      <c r="K66" s="64">
        <f t="shared" si="4"/>
        <v>1856</v>
      </c>
      <c r="L66" s="64">
        <f t="shared" si="4"/>
        <v>1872</v>
      </c>
      <c r="M66" s="63">
        <f t="shared" si="4"/>
        <v>1858</v>
      </c>
      <c r="N66" s="64">
        <f t="shared" si="4"/>
        <v>1886</v>
      </c>
      <c r="O66" s="64">
        <f t="shared" si="4"/>
        <v>1918</v>
      </c>
      <c r="P66" s="157">
        <f t="shared" si="4"/>
        <v>32</v>
      </c>
      <c r="Q66" s="37">
        <f>(O66/N66)-1</f>
        <v>1.6967126193001114E-2</v>
      </c>
    </row>
    <row r="67" spans="1:17" x14ac:dyDescent="0.25">
      <c r="A67" s="57"/>
      <c r="B67" s="25"/>
      <c r="C67" s="57"/>
      <c r="D67" s="57">
        <f t="shared" ref="D67:M67" si="5">SUM(D66-C66)</f>
        <v>-82</v>
      </c>
      <c r="E67" s="57">
        <f t="shared" si="5"/>
        <v>6</v>
      </c>
      <c r="F67" s="57">
        <f t="shared" si="5"/>
        <v>-116</v>
      </c>
      <c r="G67" s="57">
        <f t="shared" si="5"/>
        <v>-26</v>
      </c>
      <c r="H67" s="57">
        <f t="shared" si="5"/>
        <v>-138</v>
      </c>
      <c r="I67" s="57">
        <f t="shared" si="5"/>
        <v>-61</v>
      </c>
      <c r="J67" s="57">
        <f t="shared" si="5"/>
        <v>-8</v>
      </c>
      <c r="K67" s="57">
        <f t="shared" si="5"/>
        <v>5</v>
      </c>
      <c r="L67" s="57">
        <f t="shared" si="5"/>
        <v>16</v>
      </c>
      <c r="M67" s="57">
        <f t="shared" si="5"/>
        <v>-14</v>
      </c>
      <c r="N67" s="57">
        <f t="shared" ref="N67" si="6">SUM(N66-M66)</f>
        <v>28</v>
      </c>
      <c r="O67" s="57">
        <f t="shared" ref="O67" si="7">SUM(O66-N66)</f>
        <v>32</v>
      </c>
      <c r="P67" s="57"/>
      <c r="Q67" s="37"/>
    </row>
    <row r="68" spans="1:17" x14ac:dyDescent="0.25">
      <c r="B68" s="222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Q68" s="224"/>
    </row>
    <row r="69" spans="1:17" x14ac:dyDescent="0.25">
      <c r="B69" s="223" t="s">
        <v>49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6"/>
      <c r="Q69" s="219"/>
    </row>
    <row r="70" spans="1:17" x14ac:dyDescent="0.25">
      <c r="B70" s="131" t="s">
        <v>1282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6"/>
      <c r="Q70" s="219"/>
    </row>
    <row r="71" spans="1:17" x14ac:dyDescent="0.25">
      <c r="B71" s="220" t="s">
        <v>1283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6"/>
      <c r="Q71" s="219"/>
    </row>
    <row r="72" spans="1:17" x14ac:dyDescent="0.25">
      <c r="B72" s="63" t="s">
        <v>1284</v>
      </c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6"/>
      <c r="Q72" s="219"/>
    </row>
    <row r="73" spans="1:17" x14ac:dyDescent="0.25">
      <c r="B73" s="126" t="s">
        <v>1176</v>
      </c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6"/>
      <c r="Q73" s="219"/>
    </row>
    <row r="74" spans="1:17" x14ac:dyDescent="0.25">
      <c r="B74" s="128" t="s">
        <v>1267</v>
      </c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6"/>
      <c r="Q74" s="219"/>
    </row>
    <row r="75" spans="1:17" x14ac:dyDescent="0.25">
      <c r="O75" s="166"/>
    </row>
    <row r="76" spans="1:17" x14ac:dyDescent="0.25">
      <c r="O76" s="166"/>
    </row>
    <row r="77" spans="1:17" x14ac:dyDescent="0.25">
      <c r="O77" s="166"/>
    </row>
    <row r="78" spans="1:17" x14ac:dyDescent="0.25">
      <c r="O78" s="166"/>
    </row>
    <row r="79" spans="1:17" x14ac:dyDescent="0.25">
      <c r="O79" s="166"/>
    </row>
    <row r="80" spans="1:17" x14ac:dyDescent="0.25">
      <c r="O80" s="166"/>
    </row>
    <row r="81" spans="15:15" x14ac:dyDescent="0.25">
      <c r="O81" s="166"/>
    </row>
    <row r="82" spans="15:15" x14ac:dyDescent="0.25">
      <c r="O82" s="166"/>
    </row>
    <row r="83" spans="15:15" x14ac:dyDescent="0.25">
      <c r="O83" s="166"/>
    </row>
    <row r="84" spans="15:15" x14ac:dyDescent="0.25">
      <c r="O84" s="166"/>
    </row>
    <row r="85" spans="15:15" x14ac:dyDescent="0.25">
      <c r="O85" s="166"/>
    </row>
    <row r="86" spans="15:15" x14ac:dyDescent="0.25">
      <c r="O86" s="166"/>
    </row>
    <row r="87" spans="15:15" x14ac:dyDescent="0.25">
      <c r="O87" s="166"/>
    </row>
    <row r="88" spans="15:15" x14ac:dyDescent="0.25">
      <c r="O88" s="166"/>
    </row>
    <row r="89" spans="15:15" x14ac:dyDescent="0.25">
      <c r="O89" s="166"/>
    </row>
    <row r="90" spans="15:15" x14ac:dyDescent="0.25">
      <c r="O90" s="166"/>
    </row>
    <row r="91" spans="15:15" x14ac:dyDescent="0.25">
      <c r="O91" s="166"/>
    </row>
    <row r="92" spans="15:15" x14ac:dyDescent="0.25">
      <c r="O92" s="166"/>
    </row>
    <row r="93" spans="15:15" x14ac:dyDescent="0.25">
      <c r="O93" s="166"/>
    </row>
    <row r="94" spans="15:15" x14ac:dyDescent="0.25">
      <c r="O94" s="166"/>
    </row>
    <row r="95" spans="15:15" x14ac:dyDescent="0.25">
      <c r="O95" s="166"/>
    </row>
    <row r="96" spans="15:15" x14ac:dyDescent="0.25">
      <c r="O96" s="166"/>
    </row>
    <row r="97" spans="15:15" x14ac:dyDescent="0.25">
      <c r="O97" s="166"/>
    </row>
    <row r="98" spans="15:15" x14ac:dyDescent="0.25">
      <c r="O98" s="166"/>
    </row>
    <row r="99" spans="15:15" x14ac:dyDescent="0.25">
      <c r="O99" s="166"/>
    </row>
    <row r="100" spans="15:15" x14ac:dyDescent="0.25">
      <c r="O100" s="166"/>
    </row>
    <row r="101" spans="15:15" x14ac:dyDescent="0.25">
      <c r="O101" s="166"/>
    </row>
    <row r="102" spans="15:15" x14ac:dyDescent="0.25">
      <c r="O102" s="166"/>
    </row>
    <row r="103" spans="15:15" x14ac:dyDescent="0.25">
      <c r="O103" s="166"/>
    </row>
    <row r="104" spans="15:15" x14ac:dyDescent="0.25">
      <c r="O104" s="166"/>
    </row>
    <row r="105" spans="15:15" x14ac:dyDescent="0.25">
      <c r="O105" s="166"/>
    </row>
    <row r="106" spans="15:15" x14ac:dyDescent="0.25">
      <c r="O106" s="166"/>
    </row>
    <row r="107" spans="15:15" x14ac:dyDescent="0.25">
      <c r="O107" s="166"/>
    </row>
    <row r="108" spans="15:15" x14ac:dyDescent="0.25">
      <c r="O108" s="166"/>
    </row>
    <row r="109" spans="15:15" x14ac:dyDescent="0.25">
      <c r="O109" s="166"/>
    </row>
    <row r="110" spans="15:15" x14ac:dyDescent="0.25">
      <c r="O110" s="166"/>
    </row>
    <row r="111" spans="15:15" x14ac:dyDescent="0.25">
      <c r="O111" s="166"/>
    </row>
    <row r="112" spans="15:15" x14ac:dyDescent="0.25">
      <c r="O112" s="166"/>
    </row>
    <row r="113" spans="15:15" x14ac:dyDescent="0.25">
      <c r="O113" s="166"/>
    </row>
    <row r="114" spans="15:15" x14ac:dyDescent="0.25">
      <c r="O114" s="166"/>
    </row>
    <row r="115" spans="15:15" x14ac:dyDescent="0.25">
      <c r="O115" s="166"/>
    </row>
    <row r="116" spans="15:15" x14ac:dyDescent="0.25">
      <c r="O116" s="166"/>
    </row>
    <row r="117" spans="15:15" x14ac:dyDescent="0.25">
      <c r="O117" s="166"/>
    </row>
    <row r="118" spans="15:15" x14ac:dyDescent="0.25">
      <c r="O118" s="166"/>
    </row>
    <row r="119" spans="15:15" x14ac:dyDescent="0.25">
      <c r="O119" s="166"/>
    </row>
    <row r="120" spans="15:15" x14ac:dyDescent="0.25">
      <c r="O120" s="166"/>
    </row>
    <row r="121" spans="15:15" x14ac:dyDescent="0.25">
      <c r="O121" s="166"/>
    </row>
    <row r="122" spans="15:15" x14ac:dyDescent="0.25">
      <c r="O122" s="166"/>
    </row>
    <row r="123" spans="15:15" x14ac:dyDescent="0.25">
      <c r="O123" s="166"/>
    </row>
    <row r="124" spans="15:15" x14ac:dyDescent="0.25">
      <c r="O124" s="166"/>
    </row>
    <row r="125" spans="15:15" x14ac:dyDescent="0.25">
      <c r="O125" s="166"/>
    </row>
    <row r="126" spans="15:15" x14ac:dyDescent="0.25">
      <c r="O126" s="166"/>
    </row>
    <row r="127" spans="15:15" x14ac:dyDescent="0.25">
      <c r="O127" s="166"/>
    </row>
    <row r="128" spans="15:15" x14ac:dyDescent="0.25">
      <c r="O128" s="166"/>
    </row>
    <row r="129" spans="15:15" x14ac:dyDescent="0.25">
      <c r="O129" s="166"/>
    </row>
    <row r="130" spans="15:15" x14ac:dyDescent="0.25">
      <c r="O130" s="166"/>
    </row>
    <row r="131" spans="15:15" x14ac:dyDescent="0.25">
      <c r="O131" s="166"/>
    </row>
    <row r="132" spans="15:15" x14ac:dyDescent="0.25">
      <c r="O132" s="166"/>
    </row>
    <row r="133" spans="15:15" x14ac:dyDescent="0.25">
      <c r="O133" s="166"/>
    </row>
    <row r="134" spans="15:15" x14ac:dyDescent="0.25">
      <c r="O134" s="166"/>
    </row>
    <row r="135" spans="15:15" x14ac:dyDescent="0.25">
      <c r="O135" s="166"/>
    </row>
    <row r="136" spans="15:15" x14ac:dyDescent="0.25">
      <c r="O136" s="166"/>
    </row>
    <row r="137" spans="15:15" x14ac:dyDescent="0.25">
      <c r="O137" s="166"/>
    </row>
    <row r="138" spans="15:15" x14ac:dyDescent="0.25">
      <c r="O138" s="166"/>
    </row>
    <row r="139" spans="15:15" x14ac:dyDescent="0.25">
      <c r="O139" s="166"/>
    </row>
    <row r="140" spans="15:15" x14ac:dyDescent="0.25">
      <c r="O140" s="166"/>
    </row>
    <row r="141" spans="15:15" x14ac:dyDescent="0.25">
      <c r="O141" s="166"/>
    </row>
    <row r="142" spans="15:15" x14ac:dyDescent="0.25">
      <c r="O142" s="166"/>
    </row>
    <row r="143" spans="15:15" x14ac:dyDescent="0.25">
      <c r="O143" s="166"/>
    </row>
    <row r="144" spans="15:15" x14ac:dyDescent="0.25">
      <c r="O144" s="166"/>
    </row>
    <row r="145" spans="15:15" x14ac:dyDescent="0.25">
      <c r="O145" s="166"/>
    </row>
    <row r="146" spans="15:15" x14ac:dyDescent="0.25">
      <c r="O146" s="166"/>
    </row>
    <row r="147" spans="15:15" x14ac:dyDescent="0.25">
      <c r="O147" s="166"/>
    </row>
    <row r="148" spans="15:15" x14ac:dyDescent="0.25">
      <c r="O148" s="166"/>
    </row>
    <row r="149" spans="15:15" x14ac:dyDescent="0.25">
      <c r="O149" s="166"/>
    </row>
    <row r="150" spans="15:15" x14ac:dyDescent="0.25">
      <c r="O150" s="166"/>
    </row>
    <row r="151" spans="15:15" x14ac:dyDescent="0.25">
      <c r="O151" s="166"/>
    </row>
    <row r="152" spans="15:15" x14ac:dyDescent="0.25">
      <c r="O152" s="166"/>
    </row>
    <row r="153" spans="15:15" x14ac:dyDescent="0.25">
      <c r="O153" s="166"/>
    </row>
    <row r="154" spans="15:15" x14ac:dyDescent="0.25">
      <c r="O154" s="166"/>
    </row>
    <row r="155" spans="15:15" x14ac:dyDescent="0.25">
      <c r="O155" s="166"/>
    </row>
    <row r="156" spans="15:15" x14ac:dyDescent="0.25">
      <c r="O156" s="166"/>
    </row>
    <row r="157" spans="15:15" x14ac:dyDescent="0.25">
      <c r="O157" s="166"/>
    </row>
    <row r="158" spans="15:15" x14ac:dyDescent="0.25">
      <c r="O158" s="166"/>
    </row>
    <row r="159" spans="15:15" x14ac:dyDescent="0.25">
      <c r="O159" s="166"/>
    </row>
    <row r="160" spans="15:15" x14ac:dyDescent="0.25">
      <c r="O160" s="166"/>
    </row>
    <row r="161" spans="15:15" x14ac:dyDescent="0.25">
      <c r="O161" s="166"/>
    </row>
    <row r="162" spans="15:15" x14ac:dyDescent="0.25">
      <c r="O162" s="166"/>
    </row>
    <row r="163" spans="15:15" x14ac:dyDescent="0.25">
      <c r="O163" s="166"/>
    </row>
    <row r="164" spans="15:15" x14ac:dyDescent="0.25">
      <c r="O164" s="166"/>
    </row>
    <row r="165" spans="15:15" x14ac:dyDescent="0.25">
      <c r="O165" s="166"/>
    </row>
    <row r="166" spans="15:15" x14ac:dyDescent="0.25">
      <c r="O166" s="166"/>
    </row>
    <row r="167" spans="15:15" x14ac:dyDescent="0.25">
      <c r="O167" s="166"/>
    </row>
    <row r="168" spans="15:15" x14ac:dyDescent="0.25">
      <c r="O168" s="166"/>
    </row>
    <row r="169" spans="15:15" x14ac:dyDescent="0.25">
      <c r="O169" s="166"/>
    </row>
    <row r="170" spans="15:15" x14ac:dyDescent="0.25">
      <c r="O170" s="166"/>
    </row>
    <row r="171" spans="15:15" x14ac:dyDescent="0.25">
      <c r="O171" s="166"/>
    </row>
    <row r="172" spans="15:15" x14ac:dyDescent="0.25">
      <c r="O172" s="166"/>
    </row>
    <row r="173" spans="15:15" x14ac:dyDescent="0.25">
      <c r="O173" s="166"/>
    </row>
    <row r="174" spans="15:15" x14ac:dyDescent="0.25">
      <c r="O174" s="166"/>
    </row>
    <row r="175" spans="15:15" x14ac:dyDescent="0.25">
      <c r="O175" s="166"/>
    </row>
    <row r="176" spans="15:15" x14ac:dyDescent="0.25">
      <c r="O176" s="166"/>
    </row>
    <row r="177" spans="15:15" x14ac:dyDescent="0.25">
      <c r="O177" s="166"/>
    </row>
    <row r="178" spans="15:15" x14ac:dyDescent="0.25">
      <c r="O178" s="166"/>
    </row>
    <row r="179" spans="15:15" x14ac:dyDescent="0.25">
      <c r="O179" s="166"/>
    </row>
    <row r="180" spans="15:15" x14ac:dyDescent="0.25">
      <c r="O180" s="166"/>
    </row>
    <row r="181" spans="15:15" x14ac:dyDescent="0.25">
      <c r="O181" s="166"/>
    </row>
    <row r="182" spans="15:15" x14ac:dyDescent="0.25">
      <c r="O182" s="166"/>
    </row>
    <row r="183" spans="15:15" x14ac:dyDescent="0.25">
      <c r="O183" s="166"/>
    </row>
    <row r="184" spans="15:15" x14ac:dyDescent="0.25">
      <c r="O184" s="166"/>
    </row>
    <row r="185" spans="15:15" x14ac:dyDescent="0.25">
      <c r="O185" s="166"/>
    </row>
    <row r="186" spans="15:15" x14ac:dyDescent="0.25">
      <c r="O186" s="166"/>
    </row>
    <row r="187" spans="15:15" x14ac:dyDescent="0.25">
      <c r="O187" s="166"/>
    </row>
    <row r="188" spans="15:15" x14ac:dyDescent="0.25">
      <c r="O188" s="166"/>
    </row>
    <row r="189" spans="15:15" x14ac:dyDescent="0.25">
      <c r="O189" s="166"/>
    </row>
    <row r="190" spans="15:15" x14ac:dyDescent="0.25">
      <c r="O190" s="166"/>
    </row>
    <row r="191" spans="15:15" x14ac:dyDescent="0.25">
      <c r="O191" s="166"/>
    </row>
    <row r="192" spans="15:15" x14ac:dyDescent="0.25">
      <c r="O192" s="166"/>
    </row>
    <row r="193" spans="15:15" x14ac:dyDescent="0.25">
      <c r="O193" s="166"/>
    </row>
    <row r="194" spans="15:15" x14ac:dyDescent="0.25">
      <c r="O194" s="166"/>
    </row>
    <row r="195" spans="15:15" x14ac:dyDescent="0.25">
      <c r="O195" s="166"/>
    </row>
    <row r="196" spans="15:15" x14ac:dyDescent="0.25">
      <c r="O196" s="166"/>
    </row>
    <row r="197" spans="15:15" x14ac:dyDescent="0.25">
      <c r="O197" s="166"/>
    </row>
    <row r="198" spans="15:15" x14ac:dyDescent="0.25">
      <c r="O198" s="166"/>
    </row>
    <row r="199" spans="15:15" x14ac:dyDescent="0.25">
      <c r="O199" s="166"/>
    </row>
    <row r="200" spans="15:15" x14ac:dyDescent="0.25">
      <c r="O200" s="166"/>
    </row>
    <row r="201" spans="15:15" x14ac:dyDescent="0.25">
      <c r="O201" s="166"/>
    </row>
    <row r="202" spans="15:15" x14ac:dyDescent="0.25">
      <c r="O202" s="166"/>
    </row>
    <row r="203" spans="15:15" x14ac:dyDescent="0.25">
      <c r="O203" s="166"/>
    </row>
    <row r="204" spans="15:15" x14ac:dyDescent="0.25">
      <c r="O204" s="166"/>
    </row>
    <row r="205" spans="15:15" x14ac:dyDescent="0.25">
      <c r="O205" s="166"/>
    </row>
    <row r="206" spans="15:15" x14ac:dyDescent="0.25">
      <c r="O206" s="166"/>
    </row>
    <row r="207" spans="15:15" x14ac:dyDescent="0.25">
      <c r="O207" s="166"/>
    </row>
    <row r="208" spans="15:15" x14ac:dyDescent="0.25">
      <c r="O208" s="166"/>
    </row>
    <row r="209" spans="15:15" x14ac:dyDescent="0.25">
      <c r="O209" s="166"/>
    </row>
    <row r="210" spans="15:15" x14ac:dyDescent="0.25">
      <c r="O210" s="166"/>
    </row>
    <row r="211" spans="15:15" x14ac:dyDescent="0.25">
      <c r="O211" s="166"/>
    </row>
    <row r="212" spans="15:15" x14ac:dyDescent="0.25">
      <c r="O212" s="166"/>
    </row>
    <row r="213" spans="15:15" x14ac:dyDescent="0.25">
      <c r="O213" s="166"/>
    </row>
    <row r="214" spans="15:15" x14ac:dyDescent="0.25">
      <c r="O214" s="166"/>
    </row>
    <row r="215" spans="15:15" x14ac:dyDescent="0.25">
      <c r="O215" s="166"/>
    </row>
    <row r="216" spans="15:15" x14ac:dyDescent="0.25">
      <c r="O216" s="166"/>
    </row>
    <row r="217" spans="15:15" x14ac:dyDescent="0.25">
      <c r="O217" s="166"/>
    </row>
    <row r="218" spans="15:15" x14ac:dyDescent="0.25">
      <c r="O218" s="166"/>
    </row>
    <row r="219" spans="15:15" x14ac:dyDescent="0.25">
      <c r="O219" s="166"/>
    </row>
    <row r="220" spans="15:15" x14ac:dyDescent="0.25">
      <c r="O220" s="166"/>
    </row>
    <row r="221" spans="15:15" x14ac:dyDescent="0.25">
      <c r="O221" s="166"/>
    </row>
    <row r="222" spans="15:15" x14ac:dyDescent="0.25">
      <c r="O222" s="166"/>
    </row>
    <row r="223" spans="15:15" x14ac:dyDescent="0.25">
      <c r="O223" s="166"/>
    </row>
    <row r="224" spans="15:15" x14ac:dyDescent="0.25">
      <c r="O224" s="166"/>
    </row>
    <row r="225" spans="15:15" x14ac:dyDescent="0.25">
      <c r="O225" s="166"/>
    </row>
    <row r="226" spans="15:15" x14ac:dyDescent="0.25">
      <c r="O226" s="166"/>
    </row>
    <row r="227" spans="15:15" x14ac:dyDescent="0.25">
      <c r="O227" s="166"/>
    </row>
    <row r="228" spans="15:15" x14ac:dyDescent="0.25">
      <c r="O228" s="166"/>
    </row>
    <row r="229" spans="15:15" x14ac:dyDescent="0.25">
      <c r="O229" s="166"/>
    </row>
    <row r="230" spans="15:15" x14ac:dyDescent="0.25">
      <c r="O230" s="166"/>
    </row>
    <row r="231" spans="15:15" x14ac:dyDescent="0.25">
      <c r="O231" s="166"/>
    </row>
    <row r="232" spans="15:15" x14ac:dyDescent="0.25">
      <c r="O232" s="166"/>
    </row>
    <row r="233" spans="15:15" x14ac:dyDescent="0.25">
      <c r="O233" s="166"/>
    </row>
    <row r="234" spans="15:15" x14ac:dyDescent="0.25">
      <c r="O234" s="166"/>
    </row>
    <row r="235" spans="15:15" x14ac:dyDescent="0.25">
      <c r="O235" s="166"/>
    </row>
    <row r="236" spans="15:15" x14ac:dyDescent="0.25">
      <c r="O236" s="166"/>
    </row>
    <row r="237" spans="15:15" x14ac:dyDescent="0.25">
      <c r="O237" s="166"/>
    </row>
    <row r="238" spans="15:15" x14ac:dyDescent="0.25">
      <c r="O238" s="166"/>
    </row>
    <row r="239" spans="15:15" x14ac:dyDescent="0.25">
      <c r="O239" s="166"/>
    </row>
    <row r="240" spans="15:15" x14ac:dyDescent="0.25">
      <c r="O240" s="166"/>
    </row>
    <row r="241" spans="15:15" x14ac:dyDescent="0.25">
      <c r="O241" s="166"/>
    </row>
    <row r="242" spans="15:15" x14ac:dyDescent="0.25">
      <c r="O242" s="166"/>
    </row>
    <row r="243" spans="15:15" x14ac:dyDescent="0.25">
      <c r="O243" s="166"/>
    </row>
    <row r="244" spans="15:15" x14ac:dyDescent="0.25">
      <c r="O244" s="166"/>
    </row>
    <row r="245" spans="15:15" x14ac:dyDescent="0.25">
      <c r="O245" s="166"/>
    </row>
    <row r="246" spans="15:15" x14ac:dyDescent="0.25">
      <c r="O246" s="166"/>
    </row>
    <row r="247" spans="15:15" x14ac:dyDescent="0.25">
      <c r="O247" s="166"/>
    </row>
    <row r="248" spans="15:15" x14ac:dyDescent="0.25">
      <c r="O248" s="166"/>
    </row>
    <row r="249" spans="15:15" x14ac:dyDescent="0.25">
      <c r="O249" s="166"/>
    </row>
    <row r="250" spans="15:15" x14ac:dyDescent="0.25">
      <c r="O250" s="166"/>
    </row>
    <row r="251" spans="15:15" x14ac:dyDescent="0.25">
      <c r="O251" s="166"/>
    </row>
    <row r="252" spans="15:15" x14ac:dyDescent="0.25">
      <c r="O252" s="166"/>
    </row>
    <row r="253" spans="15:15" x14ac:dyDescent="0.25">
      <c r="O253" s="166"/>
    </row>
    <row r="254" spans="15:15" x14ac:dyDescent="0.25">
      <c r="O254" s="166"/>
    </row>
    <row r="255" spans="15:15" x14ac:dyDescent="0.25">
      <c r="O255" s="166"/>
    </row>
    <row r="256" spans="15:15" x14ac:dyDescent="0.25">
      <c r="O256" s="166"/>
    </row>
    <row r="257" spans="15:15" x14ac:dyDescent="0.25">
      <c r="O257" s="166"/>
    </row>
    <row r="258" spans="15:15" x14ac:dyDescent="0.25">
      <c r="O258" s="166"/>
    </row>
    <row r="259" spans="15:15" x14ac:dyDescent="0.25">
      <c r="O259" s="166"/>
    </row>
    <row r="260" spans="15:15" x14ac:dyDescent="0.25">
      <c r="O260" s="166"/>
    </row>
    <row r="261" spans="15:15" x14ac:dyDescent="0.25">
      <c r="O261" s="166"/>
    </row>
    <row r="262" spans="15:15" x14ac:dyDescent="0.25">
      <c r="O262" s="166"/>
    </row>
    <row r="263" spans="15:15" x14ac:dyDescent="0.25">
      <c r="O263" s="166"/>
    </row>
    <row r="264" spans="15:15" x14ac:dyDescent="0.25">
      <c r="O264" s="166"/>
    </row>
    <row r="265" spans="15:15" x14ac:dyDescent="0.25">
      <c r="O265" s="166"/>
    </row>
    <row r="266" spans="15:15" x14ac:dyDescent="0.25">
      <c r="O266" s="166"/>
    </row>
    <row r="267" spans="15:15" x14ac:dyDescent="0.25">
      <c r="O267" s="166"/>
    </row>
    <row r="268" spans="15:15" x14ac:dyDescent="0.25">
      <c r="O268" s="166"/>
    </row>
    <row r="269" spans="15:15" x14ac:dyDescent="0.25">
      <c r="O269" s="166"/>
    </row>
    <row r="270" spans="15:15" x14ac:dyDescent="0.25">
      <c r="O270" s="166"/>
    </row>
    <row r="271" spans="15:15" x14ac:dyDescent="0.25">
      <c r="O271" s="166"/>
    </row>
    <row r="272" spans="15:15" x14ac:dyDescent="0.25">
      <c r="O272" s="166"/>
    </row>
    <row r="273" spans="15:15" x14ac:dyDescent="0.25">
      <c r="O273" s="166"/>
    </row>
    <row r="274" spans="15:15" x14ac:dyDescent="0.25">
      <c r="O274" s="166"/>
    </row>
    <row r="275" spans="15:15" x14ac:dyDescent="0.25">
      <c r="O275" s="166"/>
    </row>
    <row r="276" spans="15:15" x14ac:dyDescent="0.25">
      <c r="O276" s="166"/>
    </row>
    <row r="277" spans="15:15" x14ac:dyDescent="0.25">
      <c r="O277" s="166"/>
    </row>
    <row r="278" spans="15:15" x14ac:dyDescent="0.25">
      <c r="O278" s="166"/>
    </row>
    <row r="279" spans="15:15" x14ac:dyDescent="0.25">
      <c r="O279" s="166"/>
    </row>
    <row r="280" spans="15:15" x14ac:dyDescent="0.25">
      <c r="O280" s="166"/>
    </row>
    <row r="281" spans="15:15" x14ac:dyDescent="0.25">
      <c r="O281" s="166"/>
    </row>
    <row r="282" spans="15:15" x14ac:dyDescent="0.25">
      <c r="O282" s="166"/>
    </row>
    <row r="283" spans="15:15" x14ac:dyDescent="0.25">
      <c r="O283" s="166"/>
    </row>
    <row r="284" spans="15:15" x14ac:dyDescent="0.25">
      <c r="O284" s="166"/>
    </row>
    <row r="285" spans="15:15" x14ac:dyDescent="0.25">
      <c r="O285" s="166"/>
    </row>
    <row r="286" spans="15:15" x14ac:dyDescent="0.25">
      <c r="O286" s="166"/>
    </row>
    <row r="287" spans="15:15" x14ac:dyDescent="0.25">
      <c r="O287" s="166"/>
    </row>
    <row r="288" spans="15:15" x14ac:dyDescent="0.25">
      <c r="O288" s="166"/>
    </row>
    <row r="289" spans="15:15" x14ac:dyDescent="0.25">
      <c r="O289" s="166"/>
    </row>
    <row r="290" spans="15:15" x14ac:dyDescent="0.25">
      <c r="O290" s="166"/>
    </row>
    <row r="291" spans="15:15" x14ac:dyDescent="0.25">
      <c r="O291" s="166"/>
    </row>
    <row r="292" spans="15:15" x14ac:dyDescent="0.25">
      <c r="O292" s="166"/>
    </row>
    <row r="293" spans="15:15" x14ac:dyDescent="0.25">
      <c r="O293" s="166"/>
    </row>
    <row r="294" spans="15:15" x14ac:dyDescent="0.25">
      <c r="O294" s="166"/>
    </row>
    <row r="295" spans="15:15" x14ac:dyDescent="0.25">
      <c r="O295" s="166"/>
    </row>
    <row r="296" spans="15:15" x14ac:dyDescent="0.25">
      <c r="O296" s="166"/>
    </row>
    <row r="297" spans="15:15" x14ac:dyDescent="0.25">
      <c r="O297" s="166"/>
    </row>
    <row r="298" spans="15:15" x14ac:dyDescent="0.25">
      <c r="O298" s="166"/>
    </row>
    <row r="299" spans="15:15" x14ac:dyDescent="0.25">
      <c r="O299" s="166"/>
    </row>
    <row r="300" spans="15:15" x14ac:dyDescent="0.25">
      <c r="O300" s="166"/>
    </row>
    <row r="301" spans="15:15" x14ac:dyDescent="0.25">
      <c r="O301" s="166"/>
    </row>
    <row r="302" spans="15:15" x14ac:dyDescent="0.25">
      <c r="O302" s="166"/>
    </row>
    <row r="303" spans="15:15" x14ac:dyDescent="0.25">
      <c r="O303" s="166"/>
    </row>
    <row r="304" spans="15:15" x14ac:dyDescent="0.25">
      <c r="O304" s="166"/>
    </row>
    <row r="305" spans="15:15" x14ac:dyDescent="0.25">
      <c r="O305" s="166"/>
    </row>
    <row r="306" spans="15:15" x14ac:dyDescent="0.25">
      <c r="O306" s="166"/>
    </row>
    <row r="307" spans="15:15" x14ac:dyDescent="0.25">
      <c r="O307" s="166"/>
    </row>
    <row r="308" spans="15:15" x14ac:dyDescent="0.25">
      <c r="O308" s="166"/>
    </row>
    <row r="309" spans="15:15" x14ac:dyDescent="0.25">
      <c r="O309" s="166"/>
    </row>
    <row r="310" spans="15:15" x14ac:dyDescent="0.25">
      <c r="O310" s="166"/>
    </row>
    <row r="311" spans="15:15" x14ac:dyDescent="0.25">
      <c r="O311" s="166"/>
    </row>
    <row r="312" spans="15:15" x14ac:dyDescent="0.25">
      <c r="O312" s="166"/>
    </row>
    <row r="313" spans="15:15" x14ac:dyDescent="0.25">
      <c r="O313" s="166"/>
    </row>
    <row r="314" spans="15:15" x14ac:dyDescent="0.25">
      <c r="O314" s="166"/>
    </row>
    <row r="315" spans="15:15" x14ac:dyDescent="0.25">
      <c r="O315" s="166"/>
    </row>
    <row r="316" spans="15:15" x14ac:dyDescent="0.25">
      <c r="O316" s="166"/>
    </row>
    <row r="317" spans="15:15" x14ac:dyDescent="0.25">
      <c r="O317" s="166"/>
    </row>
    <row r="318" spans="15:15" x14ac:dyDescent="0.25">
      <c r="O318" s="166"/>
    </row>
    <row r="319" spans="15:15" x14ac:dyDescent="0.25">
      <c r="O319" s="166"/>
    </row>
    <row r="320" spans="15:15" x14ac:dyDescent="0.25">
      <c r="O320" s="166"/>
    </row>
    <row r="321" spans="15:15" x14ac:dyDescent="0.25">
      <c r="O321" s="166"/>
    </row>
    <row r="322" spans="15:15" x14ac:dyDescent="0.25">
      <c r="O322" s="166"/>
    </row>
    <row r="323" spans="15:15" x14ac:dyDescent="0.25">
      <c r="O323" s="166"/>
    </row>
    <row r="324" spans="15:15" x14ac:dyDescent="0.25">
      <c r="O324" s="166"/>
    </row>
    <row r="325" spans="15:15" x14ac:dyDescent="0.25">
      <c r="O325" s="166"/>
    </row>
    <row r="326" spans="15:15" x14ac:dyDescent="0.25">
      <c r="O326" s="166"/>
    </row>
    <row r="327" spans="15:15" x14ac:dyDescent="0.25">
      <c r="O327" s="166"/>
    </row>
    <row r="328" spans="15:15" x14ac:dyDescent="0.25">
      <c r="O328" s="166"/>
    </row>
    <row r="329" spans="15:15" x14ac:dyDescent="0.25">
      <c r="O329" s="166"/>
    </row>
    <row r="330" spans="15:15" x14ac:dyDescent="0.25">
      <c r="O330" s="166"/>
    </row>
    <row r="331" spans="15:15" x14ac:dyDescent="0.25">
      <c r="O331" s="166"/>
    </row>
    <row r="332" spans="15:15" x14ac:dyDescent="0.25">
      <c r="O332" s="166"/>
    </row>
    <row r="333" spans="15:15" x14ac:dyDescent="0.25">
      <c r="O333" s="166"/>
    </row>
    <row r="334" spans="15:15" x14ac:dyDescent="0.25">
      <c r="O334" s="166"/>
    </row>
    <row r="335" spans="15:15" x14ac:dyDescent="0.25">
      <c r="O335" s="166"/>
    </row>
    <row r="336" spans="15:15" x14ac:dyDescent="0.25">
      <c r="O336" s="166"/>
    </row>
    <row r="337" spans="15:15" x14ac:dyDescent="0.25">
      <c r="O337" s="166"/>
    </row>
    <row r="338" spans="15:15" x14ac:dyDescent="0.25">
      <c r="O338" s="166"/>
    </row>
    <row r="339" spans="15:15" x14ac:dyDescent="0.25">
      <c r="O339" s="166"/>
    </row>
    <row r="340" spans="15:15" x14ac:dyDescent="0.25">
      <c r="O340" s="166"/>
    </row>
    <row r="341" spans="15:15" x14ac:dyDescent="0.25">
      <c r="O341" s="166"/>
    </row>
    <row r="342" spans="15:15" x14ac:dyDescent="0.25">
      <c r="O342" s="166"/>
    </row>
    <row r="343" spans="15:15" x14ac:dyDescent="0.25">
      <c r="O343" s="166"/>
    </row>
    <row r="344" spans="15:15" x14ac:dyDescent="0.25">
      <c r="O344" s="166"/>
    </row>
    <row r="345" spans="15:15" x14ac:dyDescent="0.25">
      <c r="O345" s="166"/>
    </row>
    <row r="346" spans="15:15" x14ac:dyDescent="0.25">
      <c r="O346" s="166"/>
    </row>
    <row r="347" spans="15:15" x14ac:dyDescent="0.25">
      <c r="O347" s="166"/>
    </row>
    <row r="348" spans="15:15" x14ac:dyDescent="0.25">
      <c r="O348" s="166"/>
    </row>
    <row r="349" spans="15:15" x14ac:dyDescent="0.25">
      <c r="O349" s="166"/>
    </row>
    <row r="350" spans="15:15" x14ac:dyDescent="0.25">
      <c r="O350" s="166"/>
    </row>
    <row r="351" spans="15:15" x14ac:dyDescent="0.25">
      <c r="O351" s="166"/>
    </row>
    <row r="352" spans="15:15" x14ac:dyDescent="0.25">
      <c r="O352" s="166"/>
    </row>
    <row r="353" spans="15:15" x14ac:dyDescent="0.25">
      <c r="O353" s="166"/>
    </row>
    <row r="354" spans="15:15" x14ac:dyDescent="0.25">
      <c r="O354" s="166"/>
    </row>
    <row r="355" spans="15:15" x14ac:dyDescent="0.25">
      <c r="O355" s="166"/>
    </row>
    <row r="356" spans="15:15" x14ac:dyDescent="0.25">
      <c r="O356" s="166"/>
    </row>
    <row r="357" spans="15:15" x14ac:dyDescent="0.25">
      <c r="O357" s="166"/>
    </row>
    <row r="358" spans="15:15" x14ac:dyDescent="0.25">
      <c r="O358" s="166"/>
    </row>
    <row r="359" spans="15:15" x14ac:dyDescent="0.25">
      <c r="O359" s="166"/>
    </row>
    <row r="360" spans="15:15" x14ac:dyDescent="0.25">
      <c r="O360" s="166"/>
    </row>
    <row r="361" spans="15:15" x14ac:dyDescent="0.25">
      <c r="O361" s="166"/>
    </row>
    <row r="362" spans="15:15" x14ac:dyDescent="0.25">
      <c r="O362" s="166"/>
    </row>
    <row r="363" spans="15:15" x14ac:dyDescent="0.25">
      <c r="O363" s="166"/>
    </row>
    <row r="364" spans="15:15" x14ac:dyDescent="0.25">
      <c r="O364" s="166"/>
    </row>
    <row r="365" spans="15:15" x14ac:dyDescent="0.25">
      <c r="O365" s="166"/>
    </row>
    <row r="366" spans="15:15" x14ac:dyDescent="0.25">
      <c r="O366" s="166"/>
    </row>
    <row r="367" spans="15:15" x14ac:dyDescent="0.25">
      <c r="O367" s="166"/>
    </row>
    <row r="368" spans="15:15" x14ac:dyDescent="0.25">
      <c r="O368" s="166"/>
    </row>
    <row r="369" spans="15:15" x14ac:dyDescent="0.25">
      <c r="O369" s="166"/>
    </row>
    <row r="370" spans="15:15" x14ac:dyDescent="0.25">
      <c r="O370" s="166"/>
    </row>
    <row r="371" spans="15:15" x14ac:dyDescent="0.25">
      <c r="O371" s="166"/>
    </row>
    <row r="372" spans="15:15" x14ac:dyDescent="0.25">
      <c r="O372" s="166"/>
    </row>
    <row r="373" spans="15:15" x14ac:dyDescent="0.25">
      <c r="O373" s="166"/>
    </row>
    <row r="374" spans="15:15" x14ac:dyDescent="0.25">
      <c r="O374" s="166"/>
    </row>
    <row r="375" spans="15:15" x14ac:dyDescent="0.25">
      <c r="O375" s="166"/>
    </row>
    <row r="376" spans="15:15" x14ac:dyDescent="0.25">
      <c r="O376" s="166"/>
    </row>
    <row r="377" spans="15:15" x14ac:dyDescent="0.25">
      <c r="O377" s="166"/>
    </row>
    <row r="378" spans="15:15" x14ac:dyDescent="0.25">
      <c r="O378" s="166"/>
    </row>
    <row r="379" spans="15:15" x14ac:dyDescent="0.25">
      <c r="O379" s="166"/>
    </row>
    <row r="380" spans="15:15" x14ac:dyDescent="0.25">
      <c r="O380" s="166"/>
    </row>
    <row r="381" spans="15:15" x14ac:dyDescent="0.25">
      <c r="O381" s="166"/>
    </row>
    <row r="382" spans="15:15" x14ac:dyDescent="0.25">
      <c r="O382" s="166"/>
    </row>
    <row r="383" spans="15:15" x14ac:dyDescent="0.25">
      <c r="O383" s="166"/>
    </row>
    <row r="384" spans="15:15" x14ac:dyDescent="0.25">
      <c r="O384" s="166"/>
    </row>
    <row r="385" spans="15:15" x14ac:dyDescent="0.25">
      <c r="O385" s="166"/>
    </row>
    <row r="386" spans="15:15" x14ac:dyDescent="0.25">
      <c r="O386" s="166"/>
    </row>
    <row r="387" spans="15:15" x14ac:dyDescent="0.25">
      <c r="O387" s="166"/>
    </row>
    <row r="388" spans="15:15" x14ac:dyDescent="0.25">
      <c r="O388" s="166"/>
    </row>
    <row r="389" spans="15:15" x14ac:dyDescent="0.25">
      <c r="O389" s="166"/>
    </row>
    <row r="390" spans="15:15" x14ac:dyDescent="0.25">
      <c r="O390" s="166"/>
    </row>
    <row r="391" spans="15:15" x14ac:dyDescent="0.25">
      <c r="O391" s="166"/>
    </row>
    <row r="392" spans="15:15" x14ac:dyDescent="0.25">
      <c r="O392" s="166"/>
    </row>
    <row r="393" spans="15:15" x14ac:dyDescent="0.25">
      <c r="O393" s="166"/>
    </row>
    <row r="394" spans="15:15" x14ac:dyDescent="0.25">
      <c r="O394" s="166"/>
    </row>
    <row r="395" spans="15:15" x14ac:dyDescent="0.25">
      <c r="O395" s="166"/>
    </row>
    <row r="396" spans="15:15" x14ac:dyDescent="0.25">
      <c r="O396" s="166"/>
    </row>
    <row r="397" spans="15:15" x14ac:dyDescent="0.25">
      <c r="O397" s="166"/>
    </row>
    <row r="398" spans="15:15" x14ac:dyDescent="0.25">
      <c r="O398" s="166"/>
    </row>
    <row r="399" spans="15:15" x14ac:dyDescent="0.25">
      <c r="O399" s="166"/>
    </row>
    <row r="400" spans="15:15" x14ac:dyDescent="0.25">
      <c r="O400" s="166"/>
    </row>
    <row r="401" spans="15:15" x14ac:dyDescent="0.25">
      <c r="O401" s="166"/>
    </row>
    <row r="402" spans="15:15" x14ac:dyDescent="0.25">
      <c r="O402" s="166"/>
    </row>
    <row r="403" spans="15:15" x14ac:dyDescent="0.25">
      <c r="O403" s="166"/>
    </row>
    <row r="404" spans="15:15" x14ac:dyDescent="0.25">
      <c r="O404" s="166"/>
    </row>
    <row r="405" spans="15:15" x14ac:dyDescent="0.25">
      <c r="O405" s="166"/>
    </row>
    <row r="406" spans="15:15" x14ac:dyDescent="0.25">
      <c r="O406" s="166"/>
    </row>
    <row r="407" spans="15:15" x14ac:dyDescent="0.25">
      <c r="O407" s="166"/>
    </row>
    <row r="408" spans="15:15" x14ac:dyDescent="0.25">
      <c r="O408" s="166"/>
    </row>
    <row r="409" spans="15:15" x14ac:dyDescent="0.25">
      <c r="O409" s="166"/>
    </row>
    <row r="410" spans="15:15" x14ac:dyDescent="0.25">
      <c r="O410" s="166"/>
    </row>
    <row r="411" spans="15:15" x14ac:dyDescent="0.25">
      <c r="O411" s="166"/>
    </row>
    <row r="412" spans="15:15" x14ac:dyDescent="0.25">
      <c r="O412" s="166"/>
    </row>
    <row r="413" spans="15:15" x14ac:dyDescent="0.25">
      <c r="O413" s="166"/>
    </row>
    <row r="414" spans="15:15" x14ac:dyDescent="0.25">
      <c r="O414" s="166"/>
    </row>
    <row r="415" spans="15:15" x14ac:dyDescent="0.25">
      <c r="O415" s="166"/>
    </row>
    <row r="416" spans="15:15" x14ac:dyDescent="0.25">
      <c r="O416" s="166"/>
    </row>
    <row r="417" spans="15:15" x14ac:dyDescent="0.25">
      <c r="O417" s="166"/>
    </row>
    <row r="418" spans="15:15" x14ac:dyDescent="0.25">
      <c r="O418" s="166"/>
    </row>
    <row r="419" spans="15:15" x14ac:dyDescent="0.25">
      <c r="O419" s="166"/>
    </row>
    <row r="420" spans="15:15" x14ac:dyDescent="0.25">
      <c r="O420" s="166"/>
    </row>
    <row r="421" spans="15:15" x14ac:dyDescent="0.25">
      <c r="O421" s="166"/>
    </row>
    <row r="422" spans="15:15" x14ac:dyDescent="0.25">
      <c r="O422" s="166"/>
    </row>
    <row r="423" spans="15:15" x14ac:dyDescent="0.25">
      <c r="O423" s="166"/>
    </row>
    <row r="424" spans="15:15" x14ac:dyDescent="0.25">
      <c r="O424" s="166"/>
    </row>
    <row r="425" spans="15:15" x14ac:dyDescent="0.25">
      <c r="O425" s="166"/>
    </row>
    <row r="426" spans="15:15" x14ac:dyDescent="0.25">
      <c r="O426" s="166"/>
    </row>
    <row r="427" spans="15:15" x14ac:dyDescent="0.25">
      <c r="O427" s="166"/>
    </row>
    <row r="428" spans="15:15" x14ac:dyDescent="0.25">
      <c r="O428" s="166"/>
    </row>
    <row r="429" spans="15:15" x14ac:dyDescent="0.25">
      <c r="O429" s="166"/>
    </row>
    <row r="430" spans="15:15" x14ac:dyDescent="0.25">
      <c r="O430" s="166"/>
    </row>
    <row r="431" spans="15:15" x14ac:dyDescent="0.25">
      <c r="O431" s="166"/>
    </row>
    <row r="432" spans="15:15" x14ac:dyDescent="0.25">
      <c r="O432" s="166"/>
    </row>
    <row r="433" spans="15:15" x14ac:dyDescent="0.25">
      <c r="O433" s="166"/>
    </row>
    <row r="434" spans="15:15" x14ac:dyDescent="0.25">
      <c r="O434" s="166"/>
    </row>
    <row r="435" spans="15:15" x14ac:dyDescent="0.25">
      <c r="O435" s="166"/>
    </row>
    <row r="436" spans="15:15" x14ac:dyDescent="0.25">
      <c r="O436" s="166"/>
    </row>
    <row r="437" spans="15:15" x14ac:dyDescent="0.25">
      <c r="O437" s="166"/>
    </row>
    <row r="438" spans="15:15" x14ac:dyDescent="0.25">
      <c r="O438" s="166"/>
    </row>
    <row r="439" spans="15:15" x14ac:dyDescent="0.25">
      <c r="O439" s="166"/>
    </row>
    <row r="440" spans="15:15" x14ac:dyDescent="0.25">
      <c r="O440" s="166"/>
    </row>
    <row r="441" spans="15:15" x14ac:dyDescent="0.25">
      <c r="O441" s="166"/>
    </row>
    <row r="442" spans="15:15" x14ac:dyDescent="0.25">
      <c r="O442" s="166"/>
    </row>
    <row r="443" spans="15:15" x14ac:dyDescent="0.25">
      <c r="O443" s="166"/>
    </row>
    <row r="444" spans="15:15" x14ac:dyDescent="0.25">
      <c r="O444" s="166"/>
    </row>
    <row r="445" spans="15:15" x14ac:dyDescent="0.25">
      <c r="O445" s="166"/>
    </row>
    <row r="446" spans="15:15" x14ac:dyDescent="0.25">
      <c r="O446" s="166"/>
    </row>
    <row r="447" spans="15:15" x14ac:dyDescent="0.25">
      <c r="O447" s="166"/>
    </row>
    <row r="448" spans="15:15" x14ac:dyDescent="0.25">
      <c r="O448" s="166"/>
    </row>
    <row r="449" spans="15:15" x14ac:dyDescent="0.25">
      <c r="O449" s="166"/>
    </row>
    <row r="450" spans="15:15" x14ac:dyDescent="0.25">
      <c r="O450" s="166"/>
    </row>
    <row r="451" spans="15:15" x14ac:dyDescent="0.25">
      <c r="O451" s="166"/>
    </row>
    <row r="452" spans="15:15" x14ac:dyDescent="0.25">
      <c r="O452" s="166"/>
    </row>
    <row r="453" spans="15:15" x14ac:dyDescent="0.25">
      <c r="O453" s="166"/>
    </row>
    <row r="454" spans="15:15" x14ac:dyDescent="0.25">
      <c r="O454" s="166"/>
    </row>
    <row r="455" spans="15:15" x14ac:dyDescent="0.25">
      <c r="O455" s="166"/>
    </row>
    <row r="456" spans="15:15" x14ac:dyDescent="0.25">
      <c r="O456" s="166"/>
    </row>
    <row r="457" spans="15:15" x14ac:dyDescent="0.25">
      <c r="O457" s="166"/>
    </row>
    <row r="458" spans="15:15" x14ac:dyDescent="0.25">
      <c r="O458" s="166"/>
    </row>
    <row r="459" spans="15:15" x14ac:dyDescent="0.25">
      <c r="O459" s="166"/>
    </row>
    <row r="460" spans="15:15" x14ac:dyDescent="0.25">
      <c r="O460" s="166"/>
    </row>
    <row r="461" spans="15:15" x14ac:dyDescent="0.25">
      <c r="O461" s="166"/>
    </row>
    <row r="462" spans="15:15" x14ac:dyDescent="0.25">
      <c r="O462" s="166"/>
    </row>
    <row r="463" spans="15:15" x14ac:dyDescent="0.25">
      <c r="O463" s="166"/>
    </row>
    <row r="464" spans="15:15" x14ac:dyDescent="0.25">
      <c r="O464" s="166"/>
    </row>
    <row r="465" spans="15:15" x14ac:dyDescent="0.25">
      <c r="O465" s="166"/>
    </row>
    <row r="466" spans="15:15" x14ac:dyDescent="0.25">
      <c r="O466" s="166"/>
    </row>
    <row r="467" spans="15:15" x14ac:dyDescent="0.25">
      <c r="O467" s="166"/>
    </row>
    <row r="468" spans="15:15" x14ac:dyDescent="0.25">
      <c r="O468" s="166"/>
    </row>
    <row r="469" spans="15:15" x14ac:dyDescent="0.25">
      <c r="O469" s="166"/>
    </row>
    <row r="470" spans="15:15" x14ac:dyDescent="0.25">
      <c r="O470" s="166"/>
    </row>
    <row r="471" spans="15:15" x14ac:dyDescent="0.25">
      <c r="O471" s="166"/>
    </row>
    <row r="472" spans="15:15" x14ac:dyDescent="0.25">
      <c r="O472" s="166"/>
    </row>
    <row r="473" spans="15:15" x14ac:dyDescent="0.25">
      <c r="O473" s="166"/>
    </row>
    <row r="474" spans="15:15" x14ac:dyDescent="0.25">
      <c r="O474" s="166"/>
    </row>
    <row r="475" spans="15:15" x14ac:dyDescent="0.25">
      <c r="O475" s="166"/>
    </row>
    <row r="476" spans="15:15" x14ac:dyDescent="0.25">
      <c r="O476" s="166"/>
    </row>
    <row r="477" spans="15:15" x14ac:dyDescent="0.25">
      <c r="O477" s="166"/>
    </row>
    <row r="478" spans="15:15" x14ac:dyDescent="0.25">
      <c r="O478" s="166"/>
    </row>
    <row r="479" spans="15:15" x14ac:dyDescent="0.25">
      <c r="O479" s="166"/>
    </row>
    <row r="480" spans="15:15" x14ac:dyDescent="0.25">
      <c r="O480" s="166"/>
    </row>
    <row r="481" spans="15:15" x14ac:dyDescent="0.25">
      <c r="O481" s="166"/>
    </row>
    <row r="482" spans="15:15" x14ac:dyDescent="0.25">
      <c r="O482" s="166"/>
    </row>
    <row r="483" spans="15:15" x14ac:dyDescent="0.25">
      <c r="O483" s="166"/>
    </row>
    <row r="484" spans="15:15" x14ac:dyDescent="0.25">
      <c r="O484" s="166"/>
    </row>
    <row r="485" spans="15:15" x14ac:dyDescent="0.25">
      <c r="O485" s="166"/>
    </row>
    <row r="486" spans="15:15" x14ac:dyDescent="0.25">
      <c r="O486" s="166"/>
    </row>
    <row r="487" spans="15:15" x14ac:dyDescent="0.25">
      <c r="O487" s="166"/>
    </row>
    <row r="488" spans="15:15" x14ac:dyDescent="0.25">
      <c r="O488" s="166"/>
    </row>
    <row r="489" spans="15:15" x14ac:dyDescent="0.25">
      <c r="O489" s="166"/>
    </row>
    <row r="490" spans="15:15" x14ac:dyDescent="0.25">
      <c r="O490" s="166"/>
    </row>
    <row r="491" spans="15:15" x14ac:dyDescent="0.25">
      <c r="O491" s="166"/>
    </row>
    <row r="492" spans="15:15" x14ac:dyDescent="0.25">
      <c r="O492" s="166"/>
    </row>
    <row r="493" spans="15:15" x14ac:dyDescent="0.25">
      <c r="O493" s="166"/>
    </row>
    <row r="494" spans="15:15" x14ac:dyDescent="0.25">
      <c r="O494" s="166"/>
    </row>
    <row r="495" spans="15:15" x14ac:dyDescent="0.25">
      <c r="O495" s="166"/>
    </row>
    <row r="496" spans="15:15" x14ac:dyDescent="0.25">
      <c r="O496" s="166"/>
    </row>
    <row r="497" spans="15:15" x14ac:dyDescent="0.25">
      <c r="O497" s="166"/>
    </row>
    <row r="498" spans="15:15" x14ac:dyDescent="0.25">
      <c r="O498" s="166"/>
    </row>
    <row r="499" spans="15:15" x14ac:dyDescent="0.25">
      <c r="O499" s="166"/>
    </row>
    <row r="500" spans="15:15" x14ac:dyDescent="0.25">
      <c r="O500" s="166"/>
    </row>
    <row r="501" spans="15:15" x14ac:dyDescent="0.25">
      <c r="O501" s="166"/>
    </row>
    <row r="502" spans="15:15" x14ac:dyDescent="0.25">
      <c r="O502" s="166"/>
    </row>
    <row r="503" spans="15:15" x14ac:dyDescent="0.25">
      <c r="O503" s="166"/>
    </row>
    <row r="504" spans="15:15" x14ac:dyDescent="0.25">
      <c r="O504" s="166"/>
    </row>
    <row r="505" spans="15:15" x14ac:dyDescent="0.25">
      <c r="O505" s="166"/>
    </row>
    <row r="506" spans="15:15" x14ac:dyDescent="0.25">
      <c r="O506" s="166"/>
    </row>
    <row r="507" spans="15:15" x14ac:dyDescent="0.25">
      <c r="O507" s="166"/>
    </row>
    <row r="508" spans="15:15" x14ac:dyDescent="0.25">
      <c r="O508" s="166"/>
    </row>
    <row r="509" spans="15:15" x14ac:dyDescent="0.25">
      <c r="O509" s="166"/>
    </row>
    <row r="510" spans="15:15" x14ac:dyDescent="0.25">
      <c r="O510" s="166"/>
    </row>
    <row r="511" spans="15:15" x14ac:dyDescent="0.25">
      <c r="O511" s="166"/>
    </row>
    <row r="512" spans="15:15" x14ac:dyDescent="0.25">
      <c r="O512" s="166"/>
    </row>
    <row r="513" spans="15:15" x14ac:dyDescent="0.25">
      <c r="O513" s="166"/>
    </row>
    <row r="514" spans="15:15" x14ac:dyDescent="0.25">
      <c r="O514" s="166"/>
    </row>
    <row r="515" spans="15:15" x14ac:dyDescent="0.25">
      <c r="O515" s="166"/>
    </row>
    <row r="516" spans="15:15" x14ac:dyDescent="0.25">
      <c r="O516" s="166"/>
    </row>
    <row r="517" spans="15:15" x14ac:dyDescent="0.25">
      <c r="O517" s="166"/>
    </row>
    <row r="518" spans="15:15" x14ac:dyDescent="0.25">
      <c r="O518" s="166"/>
    </row>
    <row r="519" spans="15:15" x14ac:dyDescent="0.25">
      <c r="O519" s="166"/>
    </row>
    <row r="520" spans="15:15" x14ac:dyDescent="0.25">
      <c r="O520" s="166"/>
    </row>
    <row r="521" spans="15:15" x14ac:dyDescent="0.25">
      <c r="O521" s="166"/>
    </row>
    <row r="522" spans="15:15" x14ac:dyDescent="0.25">
      <c r="O522" s="166"/>
    </row>
    <row r="523" spans="15:15" x14ac:dyDescent="0.25">
      <c r="O523" s="166"/>
    </row>
    <row r="524" spans="15:15" x14ac:dyDescent="0.25">
      <c r="O524" s="166"/>
    </row>
    <row r="525" spans="15:15" x14ac:dyDescent="0.25">
      <c r="O525" s="166"/>
    </row>
    <row r="526" spans="15:15" x14ac:dyDescent="0.25">
      <c r="O526" s="166"/>
    </row>
    <row r="527" spans="15:15" x14ac:dyDescent="0.25">
      <c r="O527" s="166"/>
    </row>
    <row r="528" spans="15:15" x14ac:dyDescent="0.25">
      <c r="O528" s="166"/>
    </row>
    <row r="529" spans="15:15" x14ac:dyDescent="0.25">
      <c r="O529" s="166"/>
    </row>
    <row r="530" spans="15:15" x14ac:dyDescent="0.25">
      <c r="O530" s="166"/>
    </row>
    <row r="531" spans="15:15" x14ac:dyDescent="0.25">
      <c r="O531" s="166"/>
    </row>
    <row r="532" spans="15:15" x14ac:dyDescent="0.25">
      <c r="O532" s="166"/>
    </row>
    <row r="533" spans="15:15" x14ac:dyDescent="0.25">
      <c r="O533" s="166"/>
    </row>
    <row r="534" spans="15:15" x14ac:dyDescent="0.25">
      <c r="O534" s="166"/>
    </row>
    <row r="535" spans="15:15" x14ac:dyDescent="0.25">
      <c r="O535" s="166"/>
    </row>
    <row r="536" spans="15:15" x14ac:dyDescent="0.25">
      <c r="O536" s="166"/>
    </row>
    <row r="537" spans="15:15" x14ac:dyDescent="0.25">
      <c r="O537" s="166"/>
    </row>
    <row r="538" spans="15:15" x14ac:dyDescent="0.25">
      <c r="O538" s="166"/>
    </row>
    <row r="539" spans="15:15" x14ac:dyDescent="0.25">
      <c r="O539" s="166"/>
    </row>
    <row r="540" spans="15:15" x14ac:dyDescent="0.25">
      <c r="O540" s="166"/>
    </row>
    <row r="541" spans="15:15" x14ac:dyDescent="0.25">
      <c r="O541" s="166"/>
    </row>
    <row r="542" spans="15:15" x14ac:dyDescent="0.25">
      <c r="O542" s="166"/>
    </row>
    <row r="543" spans="15:15" x14ac:dyDescent="0.25">
      <c r="O543" s="166"/>
    </row>
    <row r="544" spans="15:15" x14ac:dyDescent="0.25">
      <c r="O544" s="166"/>
    </row>
    <row r="545" spans="15:15" x14ac:dyDescent="0.25">
      <c r="O545" s="166"/>
    </row>
    <row r="546" spans="15:15" x14ac:dyDescent="0.25">
      <c r="O546" s="166"/>
    </row>
    <row r="547" spans="15:15" x14ac:dyDescent="0.25">
      <c r="O547" s="166"/>
    </row>
    <row r="548" spans="15:15" x14ac:dyDescent="0.25">
      <c r="O548" s="166"/>
    </row>
    <row r="549" spans="15:15" x14ac:dyDescent="0.25">
      <c r="O549" s="166"/>
    </row>
    <row r="550" spans="15:15" x14ac:dyDescent="0.25">
      <c r="O550" s="166"/>
    </row>
    <row r="551" spans="15:15" x14ac:dyDescent="0.25">
      <c r="O551" s="166"/>
    </row>
    <row r="552" spans="15:15" x14ac:dyDescent="0.25">
      <c r="O552" s="166"/>
    </row>
    <row r="553" spans="15:15" x14ac:dyDescent="0.25">
      <c r="O553" s="166"/>
    </row>
    <row r="554" spans="15:15" x14ac:dyDescent="0.25">
      <c r="O554" s="166"/>
    </row>
    <row r="555" spans="15:15" x14ac:dyDescent="0.25">
      <c r="O555" s="166"/>
    </row>
    <row r="556" spans="15:15" x14ac:dyDescent="0.25">
      <c r="O556" s="166"/>
    </row>
    <row r="557" spans="15:15" x14ac:dyDescent="0.25">
      <c r="O557" s="166"/>
    </row>
    <row r="558" spans="15:15" x14ac:dyDescent="0.25">
      <c r="O558" s="166"/>
    </row>
    <row r="559" spans="15:15" x14ac:dyDescent="0.25">
      <c r="O559" s="166"/>
    </row>
    <row r="560" spans="15:15" x14ac:dyDescent="0.25">
      <c r="O560" s="166"/>
    </row>
    <row r="561" spans="15:15" x14ac:dyDescent="0.25">
      <c r="O561" s="166"/>
    </row>
    <row r="562" spans="15:15" x14ac:dyDescent="0.25">
      <c r="O562" s="166"/>
    </row>
    <row r="563" spans="15:15" x14ac:dyDescent="0.25">
      <c r="O563" s="166"/>
    </row>
    <row r="564" spans="15:15" x14ac:dyDescent="0.25">
      <c r="O564" s="166"/>
    </row>
    <row r="565" spans="15:15" x14ac:dyDescent="0.25">
      <c r="O565" s="166"/>
    </row>
    <row r="566" spans="15:15" x14ac:dyDescent="0.25">
      <c r="O566" s="166"/>
    </row>
    <row r="567" spans="15:15" x14ac:dyDescent="0.25">
      <c r="O567" s="166"/>
    </row>
    <row r="568" spans="15:15" x14ac:dyDescent="0.25">
      <c r="O568" s="166"/>
    </row>
    <row r="569" spans="15:15" x14ac:dyDescent="0.25">
      <c r="O569" s="166"/>
    </row>
    <row r="570" spans="15:15" x14ac:dyDescent="0.25">
      <c r="O570" s="166"/>
    </row>
    <row r="571" spans="15:15" x14ac:dyDescent="0.25">
      <c r="O571" s="166"/>
    </row>
    <row r="572" spans="15:15" x14ac:dyDescent="0.25">
      <c r="O572" s="166"/>
    </row>
    <row r="573" spans="15:15" x14ac:dyDescent="0.25">
      <c r="O573" s="166"/>
    </row>
    <row r="574" spans="15:15" x14ac:dyDescent="0.25">
      <c r="O574" s="166"/>
    </row>
    <row r="575" spans="15:15" x14ac:dyDescent="0.25">
      <c r="O575" s="166"/>
    </row>
    <row r="576" spans="15:15" x14ac:dyDescent="0.25">
      <c r="O576" s="166"/>
    </row>
    <row r="577" spans="15:15" x14ac:dyDescent="0.25">
      <c r="O577" s="166"/>
    </row>
    <row r="578" spans="15:15" x14ac:dyDescent="0.25">
      <c r="O578" s="166"/>
    </row>
    <row r="579" spans="15:15" x14ac:dyDescent="0.25">
      <c r="O579" s="166"/>
    </row>
    <row r="580" spans="15:15" x14ac:dyDescent="0.25">
      <c r="O580" s="166"/>
    </row>
    <row r="581" spans="15:15" x14ac:dyDescent="0.25">
      <c r="O581" s="166"/>
    </row>
    <row r="582" spans="15:15" x14ac:dyDescent="0.25">
      <c r="O582" s="166"/>
    </row>
    <row r="583" spans="15:15" x14ac:dyDescent="0.25">
      <c r="O583" s="166"/>
    </row>
    <row r="584" spans="15:15" x14ac:dyDescent="0.25">
      <c r="O584" s="166"/>
    </row>
    <row r="585" spans="15:15" x14ac:dyDescent="0.25">
      <c r="O585" s="166"/>
    </row>
    <row r="586" spans="15:15" x14ac:dyDescent="0.25">
      <c r="O586" s="166"/>
    </row>
    <row r="587" spans="15:15" x14ac:dyDescent="0.25">
      <c r="O587" s="166"/>
    </row>
    <row r="588" spans="15:15" x14ac:dyDescent="0.25">
      <c r="O588" s="166"/>
    </row>
    <row r="589" spans="15:15" x14ac:dyDescent="0.25">
      <c r="O589" s="166"/>
    </row>
    <row r="590" spans="15:15" x14ac:dyDescent="0.25">
      <c r="O590" s="166"/>
    </row>
    <row r="591" spans="15:15" x14ac:dyDescent="0.25">
      <c r="O591" s="166"/>
    </row>
    <row r="592" spans="15:15" x14ac:dyDescent="0.25">
      <c r="O592" s="166"/>
    </row>
    <row r="593" spans="15:15" x14ac:dyDescent="0.25">
      <c r="O593" s="166"/>
    </row>
    <row r="594" spans="15:15" x14ac:dyDescent="0.25">
      <c r="O594" s="166"/>
    </row>
    <row r="595" spans="15:15" x14ac:dyDescent="0.25">
      <c r="O595" s="166"/>
    </row>
    <row r="596" spans="15:15" x14ac:dyDescent="0.25">
      <c r="O596" s="166"/>
    </row>
    <row r="597" spans="15:15" x14ac:dyDescent="0.25">
      <c r="O597" s="166"/>
    </row>
    <row r="598" spans="15:15" x14ac:dyDescent="0.25">
      <c r="O598" s="166"/>
    </row>
    <row r="599" spans="15:15" x14ac:dyDescent="0.25">
      <c r="O599" s="166"/>
    </row>
    <row r="600" spans="15:15" x14ac:dyDescent="0.25">
      <c r="O600" s="166"/>
    </row>
    <row r="601" spans="15:15" x14ac:dyDescent="0.25">
      <c r="O601" s="166"/>
    </row>
    <row r="602" spans="15:15" x14ac:dyDescent="0.25">
      <c r="O602" s="166"/>
    </row>
    <row r="603" spans="15:15" x14ac:dyDescent="0.25">
      <c r="O603" s="166"/>
    </row>
    <row r="604" spans="15:15" x14ac:dyDescent="0.25">
      <c r="O604" s="166"/>
    </row>
    <row r="605" spans="15:15" x14ac:dyDescent="0.25">
      <c r="O605" s="166"/>
    </row>
    <row r="606" spans="15:15" x14ac:dyDescent="0.25">
      <c r="O606" s="166"/>
    </row>
    <row r="607" spans="15:15" x14ac:dyDescent="0.25">
      <c r="O607" s="166"/>
    </row>
    <row r="608" spans="15:15" x14ac:dyDescent="0.25">
      <c r="O608" s="166"/>
    </row>
    <row r="609" spans="15:15" x14ac:dyDescent="0.25">
      <c r="O609" s="166"/>
    </row>
    <row r="610" spans="15:15" x14ac:dyDescent="0.25">
      <c r="O610" s="166"/>
    </row>
    <row r="611" spans="15:15" x14ac:dyDescent="0.25">
      <c r="O611" s="166"/>
    </row>
    <row r="612" spans="15:15" x14ac:dyDescent="0.25">
      <c r="O612" s="166"/>
    </row>
    <row r="613" spans="15:15" x14ac:dyDescent="0.25">
      <c r="O613" s="166"/>
    </row>
    <row r="614" spans="15:15" x14ac:dyDescent="0.25">
      <c r="O614" s="166"/>
    </row>
    <row r="615" spans="15:15" x14ac:dyDescent="0.25">
      <c r="O615" s="166"/>
    </row>
    <row r="616" spans="15:15" x14ac:dyDescent="0.25">
      <c r="O616" s="166"/>
    </row>
    <row r="617" spans="15:15" x14ac:dyDescent="0.25">
      <c r="O617" s="166"/>
    </row>
    <row r="618" spans="15:15" x14ac:dyDescent="0.25">
      <c r="O618" s="166"/>
    </row>
    <row r="619" spans="15:15" x14ac:dyDescent="0.25">
      <c r="O619" s="166"/>
    </row>
    <row r="620" spans="15:15" x14ac:dyDescent="0.25">
      <c r="O620" s="166"/>
    </row>
    <row r="621" spans="15:15" x14ac:dyDescent="0.25">
      <c r="O621" s="166"/>
    </row>
    <row r="622" spans="15:15" x14ac:dyDescent="0.25">
      <c r="O622" s="166"/>
    </row>
    <row r="623" spans="15:15" x14ac:dyDescent="0.25">
      <c r="O623" s="166"/>
    </row>
    <row r="624" spans="15:15" x14ac:dyDescent="0.25">
      <c r="O624" s="166"/>
    </row>
    <row r="625" spans="15:15" x14ac:dyDescent="0.25">
      <c r="O625" s="166"/>
    </row>
    <row r="626" spans="15:15" x14ac:dyDescent="0.25">
      <c r="O626" s="166"/>
    </row>
    <row r="627" spans="15:15" x14ac:dyDescent="0.25">
      <c r="O627" s="166"/>
    </row>
    <row r="628" spans="15:15" x14ac:dyDescent="0.25">
      <c r="O628" s="166"/>
    </row>
    <row r="629" spans="15:15" x14ac:dyDescent="0.25">
      <c r="O629" s="166"/>
    </row>
    <row r="630" spans="15:15" x14ac:dyDescent="0.25">
      <c r="O630" s="166"/>
    </row>
    <row r="631" spans="15:15" x14ac:dyDescent="0.25">
      <c r="O631" s="166"/>
    </row>
    <row r="632" spans="15:15" x14ac:dyDescent="0.25">
      <c r="O632" s="166"/>
    </row>
    <row r="633" spans="15:15" x14ac:dyDescent="0.25">
      <c r="O633" s="166"/>
    </row>
    <row r="634" spans="15:15" x14ac:dyDescent="0.25">
      <c r="O634" s="166"/>
    </row>
    <row r="635" spans="15:15" x14ac:dyDescent="0.25">
      <c r="O635" s="166"/>
    </row>
    <row r="636" spans="15:15" x14ac:dyDescent="0.25">
      <c r="O636" s="166"/>
    </row>
    <row r="637" spans="15:15" x14ac:dyDescent="0.25">
      <c r="O637" s="166"/>
    </row>
    <row r="638" spans="15:15" x14ac:dyDescent="0.25">
      <c r="O638" s="166"/>
    </row>
    <row r="639" spans="15:15" x14ac:dyDescent="0.25">
      <c r="O639" s="166"/>
    </row>
    <row r="640" spans="15:15" x14ac:dyDescent="0.25">
      <c r="O640" s="166"/>
    </row>
    <row r="641" spans="15:15" x14ac:dyDescent="0.25">
      <c r="O641" s="166"/>
    </row>
    <row r="642" spans="15:15" x14ac:dyDescent="0.25">
      <c r="O642" s="166"/>
    </row>
    <row r="643" spans="15:15" x14ac:dyDescent="0.25">
      <c r="O643" s="166"/>
    </row>
    <row r="644" spans="15:15" x14ac:dyDescent="0.25">
      <c r="O644" s="166"/>
    </row>
    <row r="645" spans="15:15" x14ac:dyDescent="0.25">
      <c r="O645" s="166"/>
    </row>
    <row r="646" spans="15:15" x14ac:dyDescent="0.25">
      <c r="O646" s="166"/>
    </row>
    <row r="647" spans="15:15" x14ac:dyDescent="0.25">
      <c r="O647" s="166"/>
    </row>
    <row r="648" spans="15:15" x14ac:dyDescent="0.25">
      <c r="O648" s="166"/>
    </row>
    <row r="649" spans="15:15" x14ac:dyDescent="0.25">
      <c r="O649" s="166"/>
    </row>
    <row r="650" spans="15:15" x14ac:dyDescent="0.25">
      <c r="O650" s="166"/>
    </row>
    <row r="651" spans="15:15" x14ac:dyDescent="0.25">
      <c r="O651" s="166"/>
    </row>
    <row r="652" spans="15:15" x14ac:dyDescent="0.25">
      <c r="O652" s="166"/>
    </row>
    <row r="653" spans="15:15" x14ac:dyDescent="0.25">
      <c r="O653" s="166"/>
    </row>
    <row r="654" spans="15:15" x14ac:dyDescent="0.25">
      <c r="O654" s="166"/>
    </row>
    <row r="655" spans="15:15" x14ac:dyDescent="0.25">
      <c r="O655" s="166"/>
    </row>
    <row r="656" spans="15:15" x14ac:dyDescent="0.25">
      <c r="O656" s="166"/>
    </row>
    <row r="657" spans="15:15" x14ac:dyDescent="0.25">
      <c r="O657" s="166"/>
    </row>
    <row r="658" spans="15:15" x14ac:dyDescent="0.25">
      <c r="O658" s="166"/>
    </row>
    <row r="659" spans="15:15" x14ac:dyDescent="0.25">
      <c r="O659" s="166"/>
    </row>
    <row r="660" spans="15:15" x14ac:dyDescent="0.25">
      <c r="O660" s="166"/>
    </row>
    <row r="661" spans="15:15" x14ac:dyDescent="0.25">
      <c r="O661" s="166"/>
    </row>
    <row r="662" spans="15:15" x14ac:dyDescent="0.25">
      <c r="O662" s="166"/>
    </row>
    <row r="663" spans="15:15" x14ac:dyDescent="0.25">
      <c r="O663" s="166"/>
    </row>
    <row r="664" spans="15:15" x14ac:dyDescent="0.25">
      <c r="O664" s="166"/>
    </row>
    <row r="665" spans="15:15" x14ac:dyDescent="0.25">
      <c r="O665" s="166"/>
    </row>
    <row r="666" spans="15:15" x14ac:dyDescent="0.25">
      <c r="O666" s="166"/>
    </row>
    <row r="667" spans="15:15" x14ac:dyDescent="0.25">
      <c r="O667" s="166"/>
    </row>
    <row r="668" spans="15:15" x14ac:dyDescent="0.25">
      <c r="O668" s="166"/>
    </row>
    <row r="669" spans="15:15" x14ac:dyDescent="0.25">
      <c r="O669" s="166"/>
    </row>
    <row r="670" spans="15:15" x14ac:dyDescent="0.25">
      <c r="O670" s="166"/>
    </row>
    <row r="671" spans="15:15" x14ac:dyDescent="0.25">
      <c r="O671" s="166"/>
    </row>
    <row r="672" spans="15:15" x14ac:dyDescent="0.25">
      <c r="O672" s="166"/>
    </row>
    <row r="673" spans="15:15" x14ac:dyDescent="0.25">
      <c r="O673" s="166"/>
    </row>
    <row r="674" spans="15:15" x14ac:dyDescent="0.25">
      <c r="O674" s="166"/>
    </row>
    <row r="675" spans="15:15" x14ac:dyDescent="0.25">
      <c r="O675" s="166"/>
    </row>
    <row r="676" spans="15:15" x14ac:dyDescent="0.25">
      <c r="O676" s="166"/>
    </row>
    <row r="677" spans="15:15" x14ac:dyDescent="0.25">
      <c r="O677" s="166"/>
    </row>
    <row r="678" spans="15:15" x14ac:dyDescent="0.25">
      <c r="O678" s="166"/>
    </row>
    <row r="679" spans="15:15" x14ac:dyDescent="0.25">
      <c r="O679" s="166"/>
    </row>
    <row r="680" spans="15:15" x14ac:dyDescent="0.25">
      <c r="O680" s="166"/>
    </row>
    <row r="681" spans="15:15" x14ac:dyDescent="0.25">
      <c r="O681" s="166"/>
    </row>
    <row r="682" spans="15:15" x14ac:dyDescent="0.25">
      <c r="O682" s="166"/>
    </row>
    <row r="683" spans="15:15" x14ac:dyDescent="0.25">
      <c r="O683" s="166"/>
    </row>
    <row r="684" spans="15:15" x14ac:dyDescent="0.25">
      <c r="O684" s="166"/>
    </row>
    <row r="685" spans="15:15" x14ac:dyDescent="0.25">
      <c r="O685" s="166"/>
    </row>
    <row r="686" spans="15:15" x14ac:dyDescent="0.25">
      <c r="O686" s="166"/>
    </row>
    <row r="687" spans="15:15" x14ac:dyDescent="0.25">
      <c r="O687" s="166"/>
    </row>
    <row r="688" spans="15:15" x14ac:dyDescent="0.25">
      <c r="O688" s="166"/>
    </row>
    <row r="689" spans="15:15" x14ac:dyDescent="0.25">
      <c r="O689" s="166"/>
    </row>
    <row r="690" spans="15:15" x14ac:dyDescent="0.25">
      <c r="O690" s="166"/>
    </row>
    <row r="691" spans="15:15" x14ac:dyDescent="0.25">
      <c r="O691" s="166"/>
    </row>
    <row r="692" spans="15:15" x14ac:dyDescent="0.25">
      <c r="O692" s="166"/>
    </row>
    <row r="693" spans="15:15" x14ac:dyDescent="0.25">
      <c r="O693" s="166"/>
    </row>
    <row r="694" spans="15:15" x14ac:dyDescent="0.25">
      <c r="O694" s="166"/>
    </row>
    <row r="695" spans="15:15" x14ac:dyDescent="0.25">
      <c r="O695" s="166"/>
    </row>
    <row r="696" spans="15:15" x14ac:dyDescent="0.25">
      <c r="O696" s="166"/>
    </row>
    <row r="697" spans="15:15" x14ac:dyDescent="0.25">
      <c r="O697" s="166"/>
    </row>
    <row r="698" spans="15:15" x14ac:dyDescent="0.25">
      <c r="O698" s="166"/>
    </row>
    <row r="699" spans="15:15" x14ac:dyDescent="0.25">
      <c r="O699" s="166"/>
    </row>
    <row r="700" spans="15:15" x14ac:dyDescent="0.25">
      <c r="O700" s="166"/>
    </row>
    <row r="701" spans="15:15" x14ac:dyDescent="0.25">
      <c r="O701" s="166"/>
    </row>
    <row r="702" spans="15:15" x14ac:dyDescent="0.25">
      <c r="O702" s="166"/>
    </row>
    <row r="703" spans="15:15" x14ac:dyDescent="0.25">
      <c r="O703" s="166"/>
    </row>
    <row r="704" spans="15:15" x14ac:dyDescent="0.25">
      <c r="O704" s="166"/>
    </row>
    <row r="705" spans="15:15" x14ac:dyDescent="0.25">
      <c r="O705" s="166"/>
    </row>
    <row r="706" spans="15:15" x14ac:dyDescent="0.25">
      <c r="O706" s="166"/>
    </row>
    <row r="707" spans="15:15" x14ac:dyDescent="0.25">
      <c r="O707" s="166"/>
    </row>
    <row r="708" spans="15:15" x14ac:dyDescent="0.25">
      <c r="O708" s="166"/>
    </row>
    <row r="709" spans="15:15" x14ac:dyDescent="0.25">
      <c r="O709" s="166"/>
    </row>
    <row r="710" spans="15:15" x14ac:dyDescent="0.25">
      <c r="O710" s="166"/>
    </row>
    <row r="711" spans="15:15" x14ac:dyDescent="0.25">
      <c r="O711" s="166"/>
    </row>
    <row r="712" spans="15:15" x14ac:dyDescent="0.25">
      <c r="O712" s="166"/>
    </row>
    <row r="713" spans="15:15" x14ac:dyDescent="0.25">
      <c r="O713" s="166"/>
    </row>
    <row r="714" spans="15:15" x14ac:dyDescent="0.25">
      <c r="O714" s="166"/>
    </row>
    <row r="715" spans="15:15" x14ac:dyDescent="0.25">
      <c r="O715" s="166"/>
    </row>
    <row r="716" spans="15:15" x14ac:dyDescent="0.25">
      <c r="O716" s="166"/>
    </row>
    <row r="717" spans="15:15" x14ac:dyDescent="0.25">
      <c r="O717" s="166"/>
    </row>
    <row r="718" spans="15:15" x14ac:dyDescent="0.25">
      <c r="O718" s="166"/>
    </row>
    <row r="719" spans="15:15" x14ac:dyDescent="0.25">
      <c r="O719" s="166"/>
    </row>
    <row r="720" spans="15:15" x14ac:dyDescent="0.25">
      <c r="O720" s="166"/>
    </row>
    <row r="721" spans="15:15" x14ac:dyDescent="0.25">
      <c r="O721" s="166"/>
    </row>
    <row r="722" spans="15:15" x14ac:dyDescent="0.25">
      <c r="O722" s="166"/>
    </row>
    <row r="723" spans="15:15" x14ac:dyDescent="0.25">
      <c r="O723" s="166"/>
    </row>
    <row r="724" spans="15:15" x14ac:dyDescent="0.25">
      <c r="O724" s="166"/>
    </row>
    <row r="725" spans="15:15" x14ac:dyDescent="0.25">
      <c r="O725" s="166"/>
    </row>
    <row r="726" spans="15:15" x14ac:dyDescent="0.25">
      <c r="O726" s="166"/>
    </row>
    <row r="727" spans="15:15" x14ac:dyDescent="0.25">
      <c r="O727" s="166"/>
    </row>
    <row r="728" spans="15:15" x14ac:dyDescent="0.25">
      <c r="O728" s="166"/>
    </row>
    <row r="729" spans="15:15" x14ac:dyDescent="0.25">
      <c r="O729" s="166"/>
    </row>
    <row r="730" spans="15:15" x14ac:dyDescent="0.25">
      <c r="O730" s="166"/>
    </row>
    <row r="731" spans="15:15" x14ac:dyDescent="0.25">
      <c r="O731" s="166"/>
    </row>
    <row r="732" spans="15:15" x14ac:dyDescent="0.25">
      <c r="O732" s="166"/>
    </row>
    <row r="733" spans="15:15" x14ac:dyDescent="0.25">
      <c r="O733" s="166"/>
    </row>
    <row r="734" spans="15:15" x14ac:dyDescent="0.25">
      <c r="O734" s="166"/>
    </row>
    <row r="735" spans="15:15" x14ac:dyDescent="0.25">
      <c r="O735" s="166"/>
    </row>
    <row r="736" spans="15:15" x14ac:dyDescent="0.25">
      <c r="O736" s="166"/>
    </row>
    <row r="737" spans="15:15" x14ac:dyDescent="0.25">
      <c r="O737" s="166"/>
    </row>
    <row r="738" spans="15:15" x14ac:dyDescent="0.25">
      <c r="O738" s="166"/>
    </row>
    <row r="739" spans="15:15" x14ac:dyDescent="0.25">
      <c r="O739" s="166"/>
    </row>
    <row r="740" spans="15:15" x14ac:dyDescent="0.25">
      <c r="O740" s="166"/>
    </row>
    <row r="741" spans="15:15" x14ac:dyDescent="0.25">
      <c r="O741" s="166"/>
    </row>
    <row r="742" spans="15:15" x14ac:dyDescent="0.25">
      <c r="O742" s="166"/>
    </row>
    <row r="743" spans="15:15" x14ac:dyDescent="0.25">
      <c r="O743" s="166"/>
    </row>
    <row r="744" spans="15:15" x14ac:dyDescent="0.25">
      <c r="O744" s="166"/>
    </row>
    <row r="745" spans="15:15" x14ac:dyDescent="0.25">
      <c r="O745" s="166"/>
    </row>
    <row r="746" spans="15:15" x14ac:dyDescent="0.25">
      <c r="O746" s="166"/>
    </row>
    <row r="747" spans="15:15" x14ac:dyDescent="0.25">
      <c r="O747" s="166"/>
    </row>
    <row r="748" spans="15:15" x14ac:dyDescent="0.25">
      <c r="O748" s="166"/>
    </row>
    <row r="749" spans="15:15" x14ac:dyDescent="0.25">
      <c r="O749" s="166"/>
    </row>
    <row r="750" spans="15:15" x14ac:dyDescent="0.25">
      <c r="O750" s="166"/>
    </row>
    <row r="751" spans="15:15" x14ac:dyDescent="0.25">
      <c r="O751" s="166"/>
    </row>
    <row r="752" spans="15:15" x14ac:dyDescent="0.25">
      <c r="O752" s="166"/>
    </row>
    <row r="753" spans="15:15" x14ac:dyDescent="0.25">
      <c r="O753" s="166"/>
    </row>
    <row r="754" spans="15:15" x14ac:dyDescent="0.25">
      <c r="O754" s="166"/>
    </row>
    <row r="755" spans="15:15" x14ac:dyDescent="0.25">
      <c r="O755" s="166"/>
    </row>
    <row r="756" spans="15:15" x14ac:dyDescent="0.25">
      <c r="O756" s="166"/>
    </row>
    <row r="757" spans="15:15" x14ac:dyDescent="0.25">
      <c r="O757" s="166"/>
    </row>
    <row r="758" spans="15:15" x14ac:dyDescent="0.25">
      <c r="O758" s="166"/>
    </row>
    <row r="759" spans="15:15" x14ac:dyDescent="0.25">
      <c r="O759" s="166"/>
    </row>
    <row r="760" spans="15:15" x14ac:dyDescent="0.25">
      <c r="O760" s="166"/>
    </row>
    <row r="761" spans="15:15" x14ac:dyDescent="0.25">
      <c r="O761" s="166"/>
    </row>
    <row r="762" spans="15:15" x14ac:dyDescent="0.25">
      <c r="O762" s="166"/>
    </row>
    <row r="763" spans="15:15" x14ac:dyDescent="0.25">
      <c r="O763" s="166"/>
    </row>
    <row r="764" spans="15:15" x14ac:dyDescent="0.25">
      <c r="O764" s="166"/>
    </row>
    <row r="765" spans="15:15" x14ac:dyDescent="0.25">
      <c r="O765" s="166"/>
    </row>
    <row r="766" spans="15:15" x14ac:dyDescent="0.25">
      <c r="O766" s="166"/>
    </row>
    <row r="767" spans="15:15" x14ac:dyDescent="0.25">
      <c r="O767" s="166"/>
    </row>
    <row r="768" spans="15:15" x14ac:dyDescent="0.25">
      <c r="O768" s="166"/>
    </row>
    <row r="769" spans="15:15" x14ac:dyDescent="0.25">
      <c r="O769" s="166"/>
    </row>
    <row r="770" spans="15:15" x14ac:dyDescent="0.25">
      <c r="O770" s="166"/>
    </row>
    <row r="771" spans="15:15" x14ac:dyDescent="0.25">
      <c r="O771" s="166"/>
    </row>
    <row r="772" spans="15:15" x14ac:dyDescent="0.25">
      <c r="O772" s="166"/>
    </row>
    <row r="773" spans="15:15" x14ac:dyDescent="0.25">
      <c r="O773" s="166"/>
    </row>
    <row r="774" spans="15:15" x14ac:dyDescent="0.25">
      <c r="O774" s="166"/>
    </row>
    <row r="775" spans="15:15" x14ac:dyDescent="0.25">
      <c r="O775" s="166"/>
    </row>
    <row r="776" spans="15:15" x14ac:dyDescent="0.25">
      <c r="O776" s="166"/>
    </row>
    <row r="777" spans="15:15" x14ac:dyDescent="0.25">
      <c r="O777" s="166"/>
    </row>
    <row r="778" spans="15:15" x14ac:dyDescent="0.25">
      <c r="O778" s="166"/>
    </row>
    <row r="779" spans="15:15" x14ac:dyDescent="0.25">
      <c r="O779" s="166"/>
    </row>
    <row r="780" spans="15:15" x14ac:dyDescent="0.25">
      <c r="O780" s="166"/>
    </row>
    <row r="781" spans="15:15" x14ac:dyDescent="0.25">
      <c r="O781" s="166"/>
    </row>
    <row r="782" spans="15:15" x14ac:dyDescent="0.25">
      <c r="O782" s="166"/>
    </row>
    <row r="783" spans="15:15" x14ac:dyDescent="0.25">
      <c r="O783" s="166"/>
    </row>
    <row r="784" spans="15:15" x14ac:dyDescent="0.25">
      <c r="O784" s="166"/>
    </row>
    <row r="785" spans="15:15" x14ac:dyDescent="0.25">
      <c r="O785" s="166"/>
    </row>
    <row r="786" spans="15:15" x14ac:dyDescent="0.25">
      <c r="O786" s="166"/>
    </row>
    <row r="787" spans="15:15" x14ac:dyDescent="0.25">
      <c r="O787" s="166"/>
    </row>
    <row r="788" spans="15:15" x14ac:dyDescent="0.25">
      <c r="O788" s="166"/>
    </row>
    <row r="789" spans="15:15" x14ac:dyDescent="0.25">
      <c r="O789" s="166"/>
    </row>
    <row r="790" spans="15:15" x14ac:dyDescent="0.25">
      <c r="O790" s="166"/>
    </row>
    <row r="791" spans="15:15" x14ac:dyDescent="0.25">
      <c r="O791" s="166"/>
    </row>
    <row r="792" spans="15:15" x14ac:dyDescent="0.25">
      <c r="O792" s="166"/>
    </row>
    <row r="793" spans="15:15" x14ac:dyDescent="0.25">
      <c r="O793" s="166"/>
    </row>
    <row r="794" spans="15:15" x14ac:dyDescent="0.25">
      <c r="O794" s="166"/>
    </row>
    <row r="795" spans="15:15" x14ac:dyDescent="0.25">
      <c r="O795" s="166"/>
    </row>
    <row r="796" spans="15:15" x14ac:dyDescent="0.25">
      <c r="O796" s="166"/>
    </row>
    <row r="797" spans="15:15" x14ac:dyDescent="0.25">
      <c r="O797" s="166"/>
    </row>
    <row r="798" spans="15:15" x14ac:dyDescent="0.25">
      <c r="O798" s="166"/>
    </row>
    <row r="799" spans="15:15" x14ac:dyDescent="0.25">
      <c r="O799" s="166"/>
    </row>
    <row r="800" spans="15:15" x14ac:dyDescent="0.25">
      <c r="O800" s="166"/>
    </row>
    <row r="801" spans="15:15" x14ac:dyDescent="0.25">
      <c r="O801" s="166"/>
    </row>
    <row r="802" spans="15:15" x14ac:dyDescent="0.25">
      <c r="O802" s="166"/>
    </row>
    <row r="803" spans="15:15" x14ac:dyDescent="0.25">
      <c r="O803" s="166"/>
    </row>
    <row r="804" spans="15:15" x14ac:dyDescent="0.25">
      <c r="O804" s="166"/>
    </row>
    <row r="805" spans="15:15" x14ac:dyDescent="0.25">
      <c r="O805" s="166"/>
    </row>
    <row r="806" spans="15:15" x14ac:dyDescent="0.25">
      <c r="O806" s="166"/>
    </row>
    <row r="807" spans="15:15" x14ac:dyDescent="0.25">
      <c r="O807" s="166"/>
    </row>
    <row r="808" spans="15:15" x14ac:dyDescent="0.25">
      <c r="O808" s="166"/>
    </row>
    <row r="809" spans="15:15" x14ac:dyDescent="0.25">
      <c r="O809" s="166"/>
    </row>
    <row r="810" spans="15:15" x14ac:dyDescent="0.25">
      <c r="O810" s="166"/>
    </row>
    <row r="811" spans="15:15" x14ac:dyDescent="0.25">
      <c r="O811" s="166"/>
    </row>
    <row r="812" spans="15:15" x14ac:dyDescent="0.25">
      <c r="O812" s="166"/>
    </row>
    <row r="813" spans="15:15" x14ac:dyDescent="0.25">
      <c r="O813" s="166"/>
    </row>
    <row r="814" spans="15:15" x14ac:dyDescent="0.25">
      <c r="O814" s="166"/>
    </row>
    <row r="815" spans="15:15" x14ac:dyDescent="0.25">
      <c r="O815" s="166"/>
    </row>
    <row r="816" spans="15:15" x14ac:dyDescent="0.25">
      <c r="O816" s="166"/>
    </row>
    <row r="817" spans="15:15" x14ac:dyDescent="0.25">
      <c r="O817" s="166"/>
    </row>
    <row r="818" spans="15:15" x14ac:dyDescent="0.25">
      <c r="O818" s="166"/>
    </row>
    <row r="819" spans="15:15" x14ac:dyDescent="0.25">
      <c r="O819" s="166"/>
    </row>
    <row r="820" spans="15:15" x14ac:dyDescent="0.25">
      <c r="O820" s="166"/>
    </row>
    <row r="821" spans="15:15" x14ac:dyDescent="0.25">
      <c r="O821" s="166"/>
    </row>
    <row r="822" spans="15:15" x14ac:dyDescent="0.25">
      <c r="O822" s="166"/>
    </row>
    <row r="823" spans="15:15" x14ac:dyDescent="0.25">
      <c r="O823" s="166"/>
    </row>
    <row r="824" spans="15:15" x14ac:dyDescent="0.25">
      <c r="O824" s="166"/>
    </row>
    <row r="825" spans="15:15" x14ac:dyDescent="0.25">
      <c r="O825" s="166"/>
    </row>
    <row r="826" spans="15:15" x14ac:dyDescent="0.25">
      <c r="O826" s="166"/>
    </row>
    <row r="827" spans="15:15" x14ac:dyDescent="0.25">
      <c r="O827" s="166"/>
    </row>
    <row r="828" spans="15:15" x14ac:dyDescent="0.25">
      <c r="O828" s="166"/>
    </row>
    <row r="829" spans="15:15" x14ac:dyDescent="0.25">
      <c r="O829" s="166"/>
    </row>
    <row r="830" spans="15:15" x14ac:dyDescent="0.25">
      <c r="O830" s="166"/>
    </row>
    <row r="831" spans="15:15" x14ac:dyDescent="0.25">
      <c r="O831" s="166"/>
    </row>
    <row r="832" spans="15:15" x14ac:dyDescent="0.25">
      <c r="O832" s="166"/>
    </row>
    <row r="833" spans="15:15" x14ac:dyDescent="0.25">
      <c r="O833" s="166"/>
    </row>
    <row r="834" spans="15:15" x14ac:dyDescent="0.25">
      <c r="O834" s="166"/>
    </row>
    <row r="835" spans="15:15" x14ac:dyDescent="0.25">
      <c r="O835" s="166"/>
    </row>
    <row r="836" spans="15:15" x14ac:dyDescent="0.25">
      <c r="O836" s="166"/>
    </row>
    <row r="837" spans="15:15" x14ac:dyDescent="0.25">
      <c r="O837" s="166"/>
    </row>
    <row r="838" spans="15:15" x14ac:dyDescent="0.25">
      <c r="O838" s="166"/>
    </row>
    <row r="839" spans="15:15" x14ac:dyDescent="0.25">
      <c r="O839" s="166"/>
    </row>
    <row r="840" spans="15:15" x14ac:dyDescent="0.25">
      <c r="O840" s="166"/>
    </row>
    <row r="841" spans="15:15" x14ac:dyDescent="0.25">
      <c r="O841" s="166"/>
    </row>
    <row r="842" spans="15:15" x14ac:dyDescent="0.25">
      <c r="O842" s="166"/>
    </row>
    <row r="843" spans="15:15" x14ac:dyDescent="0.25">
      <c r="O843" s="166"/>
    </row>
    <row r="844" spans="15:15" x14ac:dyDescent="0.25">
      <c r="O844" s="166"/>
    </row>
    <row r="845" spans="15:15" x14ac:dyDescent="0.25">
      <c r="O845" s="166"/>
    </row>
    <row r="846" spans="15:15" x14ac:dyDescent="0.25">
      <c r="O846" s="166"/>
    </row>
    <row r="847" spans="15:15" x14ac:dyDescent="0.25">
      <c r="O847" s="166"/>
    </row>
    <row r="848" spans="15:15" x14ac:dyDescent="0.25">
      <c r="O848" s="166"/>
    </row>
    <row r="849" spans="15:15" x14ac:dyDescent="0.25">
      <c r="O849" s="166"/>
    </row>
    <row r="850" spans="15:15" x14ac:dyDescent="0.25">
      <c r="O850" s="166"/>
    </row>
    <row r="851" spans="15:15" x14ac:dyDescent="0.25">
      <c r="O851" s="166"/>
    </row>
    <row r="852" spans="15:15" x14ac:dyDescent="0.25">
      <c r="O852" s="166"/>
    </row>
    <row r="853" spans="15:15" x14ac:dyDescent="0.25">
      <c r="O853" s="166"/>
    </row>
    <row r="854" spans="15:15" x14ac:dyDescent="0.25">
      <c r="O854" s="166"/>
    </row>
    <row r="855" spans="15:15" x14ac:dyDescent="0.25">
      <c r="O855" s="166"/>
    </row>
    <row r="856" spans="15:15" x14ac:dyDescent="0.25">
      <c r="O856" s="166"/>
    </row>
    <row r="857" spans="15:15" x14ac:dyDescent="0.25">
      <c r="O857" s="166"/>
    </row>
    <row r="858" spans="15:15" x14ac:dyDescent="0.25">
      <c r="O858" s="166"/>
    </row>
    <row r="859" spans="15:15" x14ac:dyDescent="0.25">
      <c r="O859" s="166"/>
    </row>
    <row r="860" spans="15:15" x14ac:dyDescent="0.25">
      <c r="O860" s="166"/>
    </row>
    <row r="861" spans="15:15" x14ac:dyDescent="0.25">
      <c r="O861" s="166"/>
    </row>
    <row r="862" spans="15:15" x14ac:dyDescent="0.25">
      <c r="O862" s="166"/>
    </row>
    <row r="863" spans="15:15" x14ac:dyDescent="0.25">
      <c r="O863" s="166"/>
    </row>
    <row r="864" spans="15:15" x14ac:dyDescent="0.25">
      <c r="O864" s="166"/>
    </row>
    <row r="865" spans="15:15" x14ac:dyDescent="0.25">
      <c r="O865" s="166"/>
    </row>
    <row r="866" spans="15:15" x14ac:dyDescent="0.25">
      <c r="O866" s="166"/>
    </row>
    <row r="867" spans="15:15" x14ac:dyDescent="0.25">
      <c r="O867" s="166"/>
    </row>
    <row r="868" spans="15:15" x14ac:dyDescent="0.25">
      <c r="O868" s="166"/>
    </row>
    <row r="869" spans="15:15" x14ac:dyDescent="0.25">
      <c r="O869" s="166"/>
    </row>
    <row r="870" spans="15:15" x14ac:dyDescent="0.25">
      <c r="O870" s="166"/>
    </row>
    <row r="871" spans="15:15" x14ac:dyDescent="0.25">
      <c r="O871" s="166"/>
    </row>
    <row r="872" spans="15:15" x14ac:dyDescent="0.25">
      <c r="O872" s="166"/>
    </row>
    <row r="873" spans="15:15" x14ac:dyDescent="0.25">
      <c r="O873" s="166"/>
    </row>
    <row r="874" spans="15:15" x14ac:dyDescent="0.25">
      <c r="O874" s="166"/>
    </row>
    <row r="875" spans="15:15" x14ac:dyDescent="0.25">
      <c r="O875" s="166"/>
    </row>
    <row r="876" spans="15:15" x14ac:dyDescent="0.25">
      <c r="O876" s="166"/>
    </row>
    <row r="877" spans="15:15" x14ac:dyDescent="0.25">
      <c r="O877" s="166"/>
    </row>
    <row r="878" spans="15:15" x14ac:dyDescent="0.25">
      <c r="O878" s="166"/>
    </row>
    <row r="879" spans="15:15" x14ac:dyDescent="0.25">
      <c r="O879" s="166"/>
    </row>
    <row r="880" spans="15:15" x14ac:dyDescent="0.25">
      <c r="O880" s="166"/>
    </row>
    <row r="881" spans="15:15" x14ac:dyDescent="0.25">
      <c r="O881" s="166"/>
    </row>
    <row r="882" spans="15:15" x14ac:dyDescent="0.25">
      <c r="O882" s="166"/>
    </row>
    <row r="883" spans="15:15" x14ac:dyDescent="0.25">
      <c r="O883" s="166"/>
    </row>
    <row r="884" spans="15:15" x14ac:dyDescent="0.25">
      <c r="O884" s="166"/>
    </row>
    <row r="885" spans="15:15" x14ac:dyDescent="0.25">
      <c r="O885" s="166"/>
    </row>
    <row r="886" spans="15:15" x14ac:dyDescent="0.25">
      <c r="O886" s="166"/>
    </row>
    <row r="887" spans="15:15" x14ac:dyDescent="0.25">
      <c r="O887" s="166"/>
    </row>
    <row r="888" spans="15:15" x14ac:dyDescent="0.25">
      <c r="O888" s="166"/>
    </row>
    <row r="889" spans="15:15" x14ac:dyDescent="0.25">
      <c r="O889" s="166"/>
    </row>
    <row r="890" spans="15:15" x14ac:dyDescent="0.25">
      <c r="O890" s="166"/>
    </row>
    <row r="891" spans="15:15" x14ac:dyDescent="0.25">
      <c r="O891" s="166"/>
    </row>
    <row r="892" spans="15:15" x14ac:dyDescent="0.25">
      <c r="O892" s="166"/>
    </row>
    <row r="893" spans="15:15" x14ac:dyDescent="0.25">
      <c r="O893" s="166"/>
    </row>
    <row r="894" spans="15:15" x14ac:dyDescent="0.25">
      <c r="O894" s="166"/>
    </row>
    <row r="895" spans="15:15" x14ac:dyDescent="0.25">
      <c r="O895" s="166"/>
    </row>
    <row r="896" spans="15:15" x14ac:dyDescent="0.25">
      <c r="O896" s="166"/>
    </row>
    <row r="897" spans="15:15" x14ac:dyDescent="0.25">
      <c r="O897" s="166"/>
    </row>
    <row r="898" spans="15:15" x14ac:dyDescent="0.25">
      <c r="O898" s="166"/>
    </row>
    <row r="899" spans="15:15" x14ac:dyDescent="0.25">
      <c r="O899" s="166"/>
    </row>
    <row r="900" spans="15:15" x14ac:dyDescent="0.25">
      <c r="O900" s="166"/>
    </row>
    <row r="901" spans="15:15" x14ac:dyDescent="0.25">
      <c r="O901" s="166"/>
    </row>
    <row r="902" spans="15:15" x14ac:dyDescent="0.25">
      <c r="O902" s="166"/>
    </row>
    <row r="903" spans="15:15" x14ac:dyDescent="0.25">
      <c r="O903" s="166"/>
    </row>
    <row r="904" spans="15:15" x14ac:dyDescent="0.25">
      <c r="O904" s="166"/>
    </row>
    <row r="905" spans="15:15" x14ac:dyDescent="0.25">
      <c r="O905" s="166"/>
    </row>
    <row r="906" spans="15:15" x14ac:dyDescent="0.25">
      <c r="O906" s="166"/>
    </row>
    <row r="907" spans="15:15" x14ac:dyDescent="0.25">
      <c r="O907" s="166"/>
    </row>
    <row r="908" spans="15:15" x14ac:dyDescent="0.25">
      <c r="O908" s="166"/>
    </row>
    <row r="909" spans="15:15" x14ac:dyDescent="0.25">
      <c r="O909" s="166"/>
    </row>
    <row r="910" spans="15:15" x14ac:dyDescent="0.25">
      <c r="O910" s="166"/>
    </row>
    <row r="911" spans="15:15" x14ac:dyDescent="0.25">
      <c r="O911" s="166"/>
    </row>
    <row r="912" spans="15:15" x14ac:dyDescent="0.25">
      <c r="O912" s="166"/>
    </row>
    <row r="913" spans="15:15" x14ac:dyDescent="0.25">
      <c r="O913" s="166"/>
    </row>
    <row r="914" spans="15:15" x14ac:dyDescent="0.25">
      <c r="O914" s="166"/>
    </row>
    <row r="915" spans="15:15" x14ac:dyDescent="0.25">
      <c r="O915" s="166"/>
    </row>
    <row r="916" spans="15:15" x14ac:dyDescent="0.25">
      <c r="O916" s="166"/>
    </row>
    <row r="917" spans="15:15" x14ac:dyDescent="0.25">
      <c r="O917" s="166"/>
    </row>
    <row r="918" spans="15:15" x14ac:dyDescent="0.25">
      <c r="O918" s="166"/>
    </row>
    <row r="919" spans="15:15" x14ac:dyDescent="0.25">
      <c r="O919" s="166"/>
    </row>
    <row r="920" spans="15:15" x14ac:dyDescent="0.25">
      <c r="O920" s="166"/>
    </row>
    <row r="921" spans="15:15" x14ac:dyDescent="0.25">
      <c r="O921" s="166"/>
    </row>
    <row r="922" spans="15:15" x14ac:dyDescent="0.25">
      <c r="O922" s="166"/>
    </row>
    <row r="923" spans="15:15" x14ac:dyDescent="0.25">
      <c r="O923" s="166"/>
    </row>
    <row r="924" spans="15:15" x14ac:dyDescent="0.25">
      <c r="O924" s="166"/>
    </row>
    <row r="925" spans="15:15" x14ac:dyDescent="0.25">
      <c r="O925" s="166"/>
    </row>
    <row r="926" spans="15:15" x14ac:dyDescent="0.25">
      <c r="O926" s="166"/>
    </row>
    <row r="927" spans="15:15" x14ac:dyDescent="0.25">
      <c r="O927" s="166"/>
    </row>
    <row r="928" spans="15:15" x14ac:dyDescent="0.25">
      <c r="O928" s="166"/>
    </row>
    <row r="929" spans="15:15" x14ac:dyDescent="0.25">
      <c r="O929" s="166"/>
    </row>
    <row r="930" spans="15:15" x14ac:dyDescent="0.25">
      <c r="O930" s="166"/>
    </row>
    <row r="931" spans="15:15" x14ac:dyDescent="0.25">
      <c r="O931" s="166"/>
    </row>
    <row r="932" spans="15:15" x14ac:dyDescent="0.25">
      <c r="O932" s="166"/>
    </row>
    <row r="933" spans="15:15" x14ac:dyDescent="0.25">
      <c r="O933" s="166"/>
    </row>
    <row r="934" spans="15:15" x14ac:dyDescent="0.25">
      <c r="O934" s="166"/>
    </row>
    <row r="935" spans="15:15" x14ac:dyDescent="0.25">
      <c r="O935" s="166"/>
    </row>
    <row r="936" spans="15:15" x14ac:dyDescent="0.25">
      <c r="O936" s="166"/>
    </row>
    <row r="937" spans="15:15" x14ac:dyDescent="0.25">
      <c r="O937" s="166"/>
    </row>
    <row r="938" spans="15:15" x14ac:dyDescent="0.25">
      <c r="O938" s="166"/>
    </row>
    <row r="939" spans="15:15" x14ac:dyDescent="0.25">
      <c r="O939" s="166"/>
    </row>
    <row r="940" spans="15:15" x14ac:dyDescent="0.25">
      <c r="O940" s="166"/>
    </row>
    <row r="941" spans="15:15" x14ac:dyDescent="0.25">
      <c r="O941" s="166"/>
    </row>
    <row r="942" spans="15:15" x14ac:dyDescent="0.25">
      <c r="O942" s="166"/>
    </row>
    <row r="943" spans="15:15" x14ac:dyDescent="0.25">
      <c r="O943" s="166"/>
    </row>
    <row r="944" spans="15:15" x14ac:dyDescent="0.25">
      <c r="O944" s="166"/>
    </row>
    <row r="945" spans="15:15" x14ac:dyDescent="0.25">
      <c r="O945" s="166"/>
    </row>
    <row r="946" spans="15:15" x14ac:dyDescent="0.25">
      <c r="O946" s="166"/>
    </row>
    <row r="947" spans="15:15" x14ac:dyDescent="0.25">
      <c r="O947" s="166"/>
    </row>
    <row r="948" spans="15:15" x14ac:dyDescent="0.25">
      <c r="O948" s="166"/>
    </row>
    <row r="949" spans="15:15" x14ac:dyDescent="0.25">
      <c r="O949" s="166"/>
    </row>
    <row r="950" spans="15:15" x14ac:dyDescent="0.25">
      <c r="O950" s="166"/>
    </row>
    <row r="951" spans="15:15" x14ac:dyDescent="0.25">
      <c r="O951" s="166"/>
    </row>
    <row r="952" spans="15:15" x14ac:dyDescent="0.25">
      <c r="O952" s="166"/>
    </row>
    <row r="953" spans="15:15" x14ac:dyDescent="0.25">
      <c r="O953" s="166"/>
    </row>
    <row r="954" spans="15:15" x14ac:dyDescent="0.25">
      <c r="O954" s="166"/>
    </row>
    <row r="955" spans="15:15" x14ac:dyDescent="0.25">
      <c r="O955" s="166"/>
    </row>
    <row r="956" spans="15:15" x14ac:dyDescent="0.25">
      <c r="O956" s="166"/>
    </row>
    <row r="957" spans="15:15" x14ac:dyDescent="0.25">
      <c r="O957" s="166"/>
    </row>
    <row r="958" spans="15:15" x14ac:dyDescent="0.25">
      <c r="O958" s="166"/>
    </row>
    <row r="959" spans="15:15" x14ac:dyDescent="0.25">
      <c r="O959" s="166"/>
    </row>
    <row r="960" spans="15:15" x14ac:dyDescent="0.25">
      <c r="O960" s="166"/>
    </row>
    <row r="961" spans="15:15" x14ac:dyDescent="0.25">
      <c r="O961" s="166"/>
    </row>
    <row r="962" spans="15:15" x14ac:dyDescent="0.25">
      <c r="O962" s="166"/>
    </row>
    <row r="963" spans="15:15" x14ac:dyDescent="0.25">
      <c r="O963" s="166"/>
    </row>
    <row r="964" spans="15:15" x14ac:dyDescent="0.25">
      <c r="O964" s="166"/>
    </row>
    <row r="965" spans="15:15" x14ac:dyDescent="0.25">
      <c r="O965" s="166"/>
    </row>
    <row r="966" spans="15:15" x14ac:dyDescent="0.25">
      <c r="O966" s="166"/>
    </row>
    <row r="967" spans="15:15" x14ac:dyDescent="0.25">
      <c r="O967" s="166"/>
    </row>
    <row r="968" spans="15:15" x14ac:dyDescent="0.25">
      <c r="O968" s="166"/>
    </row>
    <row r="969" spans="15:15" x14ac:dyDescent="0.25">
      <c r="O969" s="166"/>
    </row>
    <row r="970" spans="15:15" x14ac:dyDescent="0.25">
      <c r="O970" s="166"/>
    </row>
    <row r="971" spans="15:15" x14ac:dyDescent="0.25">
      <c r="O971" s="166"/>
    </row>
    <row r="972" spans="15:15" x14ac:dyDescent="0.25">
      <c r="O972" s="166"/>
    </row>
    <row r="973" spans="15:15" x14ac:dyDescent="0.25">
      <c r="O973" s="166"/>
    </row>
    <row r="974" spans="15:15" x14ac:dyDescent="0.25">
      <c r="O974" s="166"/>
    </row>
    <row r="975" spans="15:15" x14ac:dyDescent="0.25">
      <c r="O975" s="166"/>
    </row>
    <row r="976" spans="15:15" x14ac:dyDescent="0.25">
      <c r="O976" s="166"/>
    </row>
    <row r="977" spans="15:15" x14ac:dyDescent="0.25">
      <c r="O977" s="166"/>
    </row>
    <row r="978" spans="15:15" x14ac:dyDescent="0.25">
      <c r="O978" s="166"/>
    </row>
    <row r="979" spans="15:15" x14ac:dyDescent="0.25">
      <c r="O979" s="166"/>
    </row>
    <row r="980" spans="15:15" x14ac:dyDescent="0.25">
      <c r="O980" s="166"/>
    </row>
    <row r="981" spans="15:15" x14ac:dyDescent="0.25">
      <c r="O981" s="166"/>
    </row>
    <row r="982" spans="15:15" x14ac:dyDescent="0.25">
      <c r="O982" s="166"/>
    </row>
    <row r="983" spans="15:15" x14ac:dyDescent="0.25">
      <c r="O983" s="166"/>
    </row>
    <row r="984" spans="15:15" x14ac:dyDescent="0.25">
      <c r="O984" s="166"/>
    </row>
    <row r="985" spans="15:15" x14ac:dyDescent="0.25">
      <c r="O985" s="166"/>
    </row>
    <row r="986" spans="15:15" x14ac:dyDescent="0.25">
      <c r="O986" s="166"/>
    </row>
    <row r="987" spans="15:15" x14ac:dyDescent="0.25">
      <c r="O987" s="166"/>
    </row>
    <row r="988" spans="15:15" x14ac:dyDescent="0.25">
      <c r="O988" s="166"/>
    </row>
    <row r="989" spans="15:15" x14ac:dyDescent="0.25">
      <c r="O989" s="166"/>
    </row>
    <row r="990" spans="15:15" x14ac:dyDescent="0.25">
      <c r="O990" s="166"/>
    </row>
    <row r="991" spans="15:15" x14ac:dyDescent="0.25">
      <c r="O991" s="166"/>
    </row>
    <row r="992" spans="15:15" x14ac:dyDescent="0.25">
      <c r="O992" s="166"/>
    </row>
    <row r="993" spans="15:15" x14ac:dyDescent="0.25">
      <c r="O993" s="166"/>
    </row>
    <row r="994" spans="15:15" x14ac:dyDescent="0.25">
      <c r="O994" s="166"/>
    </row>
    <row r="995" spans="15:15" x14ac:dyDescent="0.25">
      <c r="O995" s="166"/>
    </row>
    <row r="996" spans="15:15" x14ac:dyDescent="0.25">
      <c r="O996" s="166"/>
    </row>
    <row r="997" spans="15:15" x14ac:dyDescent="0.25">
      <c r="O997" s="166"/>
    </row>
    <row r="998" spans="15:15" x14ac:dyDescent="0.25">
      <c r="O998" s="166"/>
    </row>
    <row r="999" spans="15:15" x14ac:dyDescent="0.25">
      <c r="O999" s="166"/>
    </row>
    <row r="1000" spans="15:15" x14ac:dyDescent="0.25">
      <c r="O1000" s="166"/>
    </row>
    <row r="1001" spans="15:15" x14ac:dyDescent="0.25">
      <c r="O1001" s="166"/>
    </row>
    <row r="1002" spans="15:15" x14ac:dyDescent="0.25">
      <c r="O1002" s="166"/>
    </row>
    <row r="1003" spans="15:15" x14ac:dyDescent="0.25">
      <c r="O1003" s="166"/>
    </row>
    <row r="1004" spans="15:15" x14ac:dyDescent="0.25">
      <c r="O1004" s="166"/>
    </row>
    <row r="1005" spans="15:15" x14ac:dyDescent="0.25">
      <c r="O1005" s="166"/>
    </row>
    <row r="1006" spans="15:15" x14ac:dyDescent="0.25">
      <c r="O1006" s="166"/>
    </row>
    <row r="1007" spans="15:15" x14ac:dyDescent="0.25">
      <c r="O1007" s="166"/>
    </row>
    <row r="1008" spans="15:15" x14ac:dyDescent="0.25">
      <c r="O1008" s="166"/>
    </row>
    <row r="1009" spans="15:15" x14ac:dyDescent="0.25">
      <c r="O1009" s="166"/>
    </row>
    <row r="1010" spans="15:15" x14ac:dyDescent="0.25">
      <c r="O1010" s="166"/>
    </row>
    <row r="1011" spans="15:15" x14ac:dyDescent="0.25">
      <c r="O1011" s="166"/>
    </row>
    <row r="1012" spans="15:15" x14ac:dyDescent="0.25">
      <c r="O1012" s="166"/>
    </row>
    <row r="1013" spans="15:15" x14ac:dyDescent="0.25">
      <c r="O1013" s="166"/>
    </row>
    <row r="1014" spans="15:15" x14ac:dyDescent="0.25">
      <c r="O1014" s="166"/>
    </row>
    <row r="1015" spans="15:15" x14ac:dyDescent="0.25">
      <c r="O1015" s="166"/>
    </row>
    <row r="1016" spans="15:15" x14ac:dyDescent="0.25">
      <c r="O1016" s="166"/>
    </row>
    <row r="1017" spans="15:15" x14ac:dyDescent="0.25">
      <c r="O1017" s="166"/>
    </row>
    <row r="1018" spans="15:15" x14ac:dyDescent="0.25">
      <c r="O1018" s="166"/>
    </row>
    <row r="1019" spans="15:15" x14ac:dyDescent="0.25">
      <c r="O1019" s="166"/>
    </row>
    <row r="1020" spans="15:15" x14ac:dyDescent="0.25">
      <c r="O1020" s="166"/>
    </row>
    <row r="1021" spans="15:15" x14ac:dyDescent="0.25">
      <c r="O1021" s="166"/>
    </row>
    <row r="1022" spans="15:15" x14ac:dyDescent="0.25">
      <c r="O1022" s="166"/>
    </row>
    <row r="1023" spans="15:15" x14ac:dyDescent="0.25">
      <c r="O1023" s="166"/>
    </row>
    <row r="1024" spans="15:15" x14ac:dyDescent="0.25">
      <c r="O1024" s="166"/>
    </row>
    <row r="1025" spans="15:15" x14ac:dyDescent="0.25">
      <c r="O1025" s="166"/>
    </row>
    <row r="1026" spans="15:15" x14ac:dyDescent="0.25">
      <c r="O1026" s="166"/>
    </row>
    <row r="1027" spans="15:15" x14ac:dyDescent="0.25">
      <c r="O1027" s="166"/>
    </row>
    <row r="1028" spans="15:15" x14ac:dyDescent="0.25">
      <c r="O1028" s="166"/>
    </row>
    <row r="1029" spans="15:15" x14ac:dyDescent="0.25">
      <c r="O1029" s="166"/>
    </row>
    <row r="1030" spans="15:15" x14ac:dyDescent="0.25">
      <c r="O1030" s="166"/>
    </row>
    <row r="1031" spans="15:15" x14ac:dyDescent="0.25">
      <c r="O1031" s="166"/>
    </row>
    <row r="1032" spans="15:15" x14ac:dyDescent="0.25">
      <c r="O1032" s="166"/>
    </row>
    <row r="1033" spans="15:15" x14ac:dyDescent="0.25">
      <c r="O1033" s="166"/>
    </row>
    <row r="1034" spans="15:15" x14ac:dyDescent="0.25">
      <c r="O1034" s="166"/>
    </row>
    <row r="1035" spans="15:15" x14ac:dyDescent="0.25">
      <c r="O1035" s="166"/>
    </row>
    <row r="1036" spans="15:15" x14ac:dyDescent="0.25">
      <c r="O1036" s="166"/>
    </row>
    <row r="1037" spans="15:15" x14ac:dyDescent="0.25">
      <c r="O1037" s="166"/>
    </row>
    <row r="1038" spans="15:15" x14ac:dyDescent="0.25">
      <c r="O1038" s="166"/>
    </row>
    <row r="1039" spans="15:15" x14ac:dyDescent="0.25">
      <c r="O1039" s="166"/>
    </row>
    <row r="1040" spans="15:15" x14ac:dyDescent="0.25">
      <c r="O1040" s="166"/>
    </row>
    <row r="1041" spans="15:15" x14ac:dyDescent="0.25">
      <c r="O1041" s="166"/>
    </row>
    <row r="1042" spans="15:15" x14ac:dyDescent="0.25">
      <c r="O1042" s="166"/>
    </row>
    <row r="1043" spans="15:15" x14ac:dyDescent="0.25">
      <c r="O1043" s="166"/>
    </row>
    <row r="1044" spans="15:15" x14ac:dyDescent="0.25">
      <c r="O1044" s="166"/>
    </row>
    <row r="1045" spans="15:15" x14ac:dyDescent="0.25">
      <c r="O1045" s="166"/>
    </row>
    <row r="1046" spans="15:15" x14ac:dyDescent="0.25">
      <c r="O1046" s="166"/>
    </row>
    <row r="1047" spans="15:15" x14ac:dyDescent="0.25">
      <c r="O1047" s="166"/>
    </row>
    <row r="1048" spans="15:15" x14ac:dyDescent="0.25">
      <c r="O1048" s="166"/>
    </row>
    <row r="1049" spans="15:15" x14ac:dyDescent="0.25">
      <c r="O1049" s="166"/>
    </row>
    <row r="1050" spans="15:15" x14ac:dyDescent="0.25">
      <c r="O1050" s="166"/>
    </row>
    <row r="1051" spans="15:15" x14ac:dyDescent="0.25">
      <c r="O1051" s="166"/>
    </row>
    <row r="1052" spans="15:15" x14ac:dyDescent="0.25">
      <c r="O1052" s="166"/>
    </row>
    <row r="1053" spans="15:15" x14ac:dyDescent="0.25">
      <c r="O1053" s="166"/>
    </row>
    <row r="1054" spans="15:15" x14ac:dyDescent="0.25">
      <c r="O1054" s="166"/>
    </row>
    <row r="1055" spans="15:15" x14ac:dyDescent="0.25">
      <c r="O1055" s="166"/>
    </row>
    <row r="1056" spans="15:15" x14ac:dyDescent="0.25">
      <c r="O1056" s="166"/>
    </row>
    <row r="1057" spans="15:15" x14ac:dyDescent="0.25">
      <c r="O1057" s="166"/>
    </row>
    <row r="1058" spans="15:15" x14ac:dyDescent="0.25">
      <c r="O1058" s="166"/>
    </row>
    <row r="1059" spans="15:15" x14ac:dyDescent="0.25">
      <c r="O1059" s="166"/>
    </row>
    <row r="1060" spans="15:15" x14ac:dyDescent="0.25">
      <c r="O1060" s="166"/>
    </row>
    <row r="1061" spans="15:15" x14ac:dyDescent="0.25">
      <c r="O1061" s="166"/>
    </row>
    <row r="1062" spans="15:15" x14ac:dyDescent="0.25">
      <c r="O1062" s="166"/>
    </row>
    <row r="1063" spans="15:15" x14ac:dyDescent="0.25">
      <c r="O1063" s="166"/>
    </row>
    <row r="1064" spans="15:15" x14ac:dyDescent="0.25">
      <c r="O1064" s="166"/>
    </row>
    <row r="1065" spans="15:15" x14ac:dyDescent="0.25">
      <c r="O1065" s="166"/>
    </row>
    <row r="1066" spans="15:15" x14ac:dyDescent="0.25">
      <c r="O1066" s="166"/>
    </row>
    <row r="1067" spans="15:15" x14ac:dyDescent="0.25">
      <c r="O1067" s="166"/>
    </row>
    <row r="1068" spans="15:15" x14ac:dyDescent="0.25">
      <c r="O1068" s="166"/>
    </row>
    <row r="1069" spans="15:15" x14ac:dyDescent="0.25">
      <c r="O1069" s="166"/>
    </row>
    <row r="1070" spans="15:15" x14ac:dyDescent="0.25">
      <c r="O1070" s="166"/>
    </row>
    <row r="1071" spans="15:15" x14ac:dyDescent="0.25">
      <c r="O1071" s="166"/>
    </row>
    <row r="1072" spans="15:15" x14ac:dyDescent="0.25">
      <c r="O1072" s="166"/>
    </row>
    <row r="1073" spans="15:15" x14ac:dyDescent="0.25">
      <c r="O1073" s="166"/>
    </row>
    <row r="1074" spans="15:15" x14ac:dyDescent="0.25">
      <c r="O1074" s="166"/>
    </row>
    <row r="1075" spans="15:15" x14ac:dyDescent="0.25">
      <c r="O1075" s="166"/>
    </row>
    <row r="1076" spans="15:15" x14ac:dyDescent="0.25">
      <c r="O1076" s="166"/>
    </row>
    <row r="1077" spans="15:15" x14ac:dyDescent="0.25">
      <c r="O1077" s="166"/>
    </row>
    <row r="1078" spans="15:15" x14ac:dyDescent="0.25">
      <c r="O1078" s="166"/>
    </row>
    <row r="1079" spans="15:15" x14ac:dyDescent="0.25">
      <c r="O1079" s="166"/>
    </row>
    <row r="1080" spans="15:15" x14ac:dyDescent="0.25">
      <c r="O1080" s="166"/>
    </row>
    <row r="1081" spans="15:15" x14ac:dyDescent="0.25">
      <c r="O1081" s="166"/>
    </row>
    <row r="1082" spans="15:15" x14ac:dyDescent="0.25">
      <c r="O1082" s="166"/>
    </row>
    <row r="1083" spans="15:15" x14ac:dyDescent="0.25">
      <c r="O1083" s="166"/>
    </row>
    <row r="1084" spans="15:15" x14ac:dyDescent="0.25">
      <c r="O1084" s="166"/>
    </row>
    <row r="1085" spans="15:15" x14ac:dyDescent="0.25">
      <c r="O1085" s="166"/>
    </row>
    <row r="1086" spans="15:15" x14ac:dyDescent="0.25">
      <c r="O1086" s="166"/>
    </row>
    <row r="1087" spans="15:15" x14ac:dyDescent="0.25">
      <c r="O1087" s="166"/>
    </row>
    <row r="1088" spans="15:15" x14ac:dyDescent="0.25">
      <c r="O1088" s="166"/>
    </row>
    <row r="1089" spans="15:15" x14ac:dyDescent="0.25">
      <c r="O1089" s="166"/>
    </row>
    <row r="1090" spans="15:15" x14ac:dyDescent="0.25">
      <c r="O1090" s="166"/>
    </row>
    <row r="1091" spans="15:15" x14ac:dyDescent="0.25">
      <c r="O1091" s="166"/>
    </row>
    <row r="1092" spans="15:15" x14ac:dyDescent="0.25">
      <c r="O1092" s="166"/>
    </row>
    <row r="1093" spans="15:15" x14ac:dyDescent="0.25">
      <c r="O1093" s="166"/>
    </row>
    <row r="1094" spans="15:15" x14ac:dyDescent="0.25">
      <c r="O1094" s="166"/>
    </row>
    <row r="1095" spans="15:15" x14ac:dyDescent="0.25">
      <c r="O1095" s="166"/>
    </row>
    <row r="1096" spans="15:15" x14ac:dyDescent="0.25">
      <c r="O1096" s="166"/>
    </row>
    <row r="1097" spans="15:15" x14ac:dyDescent="0.25">
      <c r="O1097" s="166"/>
    </row>
    <row r="1098" spans="15:15" x14ac:dyDescent="0.25">
      <c r="O1098" s="166"/>
    </row>
    <row r="1099" spans="15:15" x14ac:dyDescent="0.25">
      <c r="O1099" s="166"/>
    </row>
    <row r="1100" spans="15:15" x14ac:dyDescent="0.25">
      <c r="O1100" s="166"/>
    </row>
    <row r="1101" spans="15:15" x14ac:dyDescent="0.25">
      <c r="O1101" s="166"/>
    </row>
    <row r="1102" spans="15:15" x14ac:dyDescent="0.25">
      <c r="O1102" s="166"/>
    </row>
    <row r="1103" spans="15:15" x14ac:dyDescent="0.25">
      <c r="O1103" s="166"/>
    </row>
    <row r="1104" spans="15:15" x14ac:dyDescent="0.25">
      <c r="O1104" s="166"/>
    </row>
    <row r="1105" spans="15:15" x14ac:dyDescent="0.25">
      <c r="O1105" s="166"/>
    </row>
    <row r="1106" spans="15:15" x14ac:dyDescent="0.25">
      <c r="O1106" s="166"/>
    </row>
    <row r="1107" spans="15:15" x14ac:dyDescent="0.25">
      <c r="O1107" s="166"/>
    </row>
    <row r="1108" spans="15:15" x14ac:dyDescent="0.25">
      <c r="O1108" s="166"/>
    </row>
    <row r="1109" spans="15:15" x14ac:dyDescent="0.25">
      <c r="O1109" s="166"/>
    </row>
    <row r="1110" spans="15:15" x14ac:dyDescent="0.25">
      <c r="O1110" s="166"/>
    </row>
    <row r="1111" spans="15:15" x14ac:dyDescent="0.25">
      <c r="O1111" s="166"/>
    </row>
    <row r="1112" spans="15:15" x14ac:dyDescent="0.25">
      <c r="O1112" s="166"/>
    </row>
    <row r="1113" spans="15:15" x14ac:dyDescent="0.25">
      <c r="O1113" s="166"/>
    </row>
    <row r="1114" spans="15:15" x14ac:dyDescent="0.25">
      <c r="O1114" s="166"/>
    </row>
    <row r="1115" spans="15:15" x14ac:dyDescent="0.25">
      <c r="O1115" s="166"/>
    </row>
    <row r="1116" spans="15:15" x14ac:dyDescent="0.25">
      <c r="O1116" s="166"/>
    </row>
    <row r="1117" spans="15:15" x14ac:dyDescent="0.25">
      <c r="O1117" s="166"/>
    </row>
    <row r="1118" spans="15:15" x14ac:dyDescent="0.25">
      <c r="O1118" s="166"/>
    </row>
    <row r="1119" spans="15:15" x14ac:dyDescent="0.25">
      <c r="O1119" s="166"/>
    </row>
    <row r="1120" spans="15:15" x14ac:dyDescent="0.25">
      <c r="O1120" s="166"/>
    </row>
    <row r="1121" spans="15:15" x14ac:dyDescent="0.25">
      <c r="O1121" s="166"/>
    </row>
    <row r="1122" spans="15:15" x14ac:dyDescent="0.25">
      <c r="O1122" s="166"/>
    </row>
    <row r="1123" spans="15:15" x14ac:dyDescent="0.25">
      <c r="O1123" s="166"/>
    </row>
    <row r="1124" spans="15:15" x14ac:dyDescent="0.25">
      <c r="O1124" s="166"/>
    </row>
    <row r="1125" spans="15:15" x14ac:dyDescent="0.25">
      <c r="O1125" s="166"/>
    </row>
    <row r="1126" spans="15:15" x14ac:dyDescent="0.25">
      <c r="O1126" s="166"/>
    </row>
    <row r="1127" spans="15:15" x14ac:dyDescent="0.25">
      <c r="O1127" s="166"/>
    </row>
    <row r="1128" spans="15:15" x14ac:dyDescent="0.25">
      <c r="O1128" s="166"/>
    </row>
    <row r="1129" spans="15:15" x14ac:dyDescent="0.25">
      <c r="O1129" s="166"/>
    </row>
    <row r="1130" spans="15:15" x14ac:dyDescent="0.25">
      <c r="O1130" s="166"/>
    </row>
    <row r="1131" spans="15:15" x14ac:dyDescent="0.25">
      <c r="O1131" s="166"/>
    </row>
    <row r="1132" spans="15:15" x14ac:dyDescent="0.25">
      <c r="O1132" s="166"/>
    </row>
    <row r="1133" spans="15:15" x14ac:dyDescent="0.25">
      <c r="O1133" s="166"/>
    </row>
    <row r="1134" spans="15:15" x14ac:dyDescent="0.25">
      <c r="O1134" s="166"/>
    </row>
    <row r="1135" spans="15:15" x14ac:dyDescent="0.25">
      <c r="O1135" s="166"/>
    </row>
    <row r="1136" spans="15:15" x14ac:dyDescent="0.25">
      <c r="O1136" s="166"/>
    </row>
    <row r="1137" spans="15:15" x14ac:dyDescent="0.25">
      <c r="O1137" s="166"/>
    </row>
    <row r="1138" spans="15:15" x14ac:dyDescent="0.25">
      <c r="O1138" s="166"/>
    </row>
    <row r="1139" spans="15:15" x14ac:dyDescent="0.25">
      <c r="O1139" s="166"/>
    </row>
    <row r="1140" spans="15:15" x14ac:dyDescent="0.25">
      <c r="O1140" s="166"/>
    </row>
    <row r="1141" spans="15:15" x14ac:dyDescent="0.25">
      <c r="O1141" s="166"/>
    </row>
    <row r="1142" spans="15:15" x14ac:dyDescent="0.25">
      <c r="O1142" s="166"/>
    </row>
    <row r="1143" spans="15:15" x14ac:dyDescent="0.25">
      <c r="O1143" s="166"/>
    </row>
    <row r="1144" spans="15:15" x14ac:dyDescent="0.25">
      <c r="O1144" s="166"/>
    </row>
    <row r="1145" spans="15:15" x14ac:dyDescent="0.25">
      <c r="O1145" s="166"/>
    </row>
    <row r="1146" spans="15:15" x14ac:dyDescent="0.25">
      <c r="O1146" s="166"/>
    </row>
    <row r="1147" spans="15:15" x14ac:dyDescent="0.25">
      <c r="O1147" s="166"/>
    </row>
    <row r="1148" spans="15:15" x14ac:dyDescent="0.25">
      <c r="O1148" s="166"/>
    </row>
    <row r="1149" spans="15:15" x14ac:dyDescent="0.25">
      <c r="O1149" s="166"/>
    </row>
    <row r="1150" spans="15:15" x14ac:dyDescent="0.25">
      <c r="O1150" s="166"/>
    </row>
    <row r="1151" spans="15:15" x14ac:dyDescent="0.25">
      <c r="O1151" s="166"/>
    </row>
    <row r="1152" spans="15:15" x14ac:dyDescent="0.25">
      <c r="O1152" s="166"/>
    </row>
    <row r="1153" spans="15:15" x14ac:dyDescent="0.25">
      <c r="O1153" s="166"/>
    </row>
    <row r="1154" spans="15:15" x14ac:dyDescent="0.25">
      <c r="O1154" s="166"/>
    </row>
    <row r="1155" spans="15:15" x14ac:dyDescent="0.25">
      <c r="O1155" s="166"/>
    </row>
    <row r="1156" spans="15:15" x14ac:dyDescent="0.25">
      <c r="O1156" s="166"/>
    </row>
    <row r="1157" spans="15:15" x14ac:dyDescent="0.25">
      <c r="O1157" s="166"/>
    </row>
    <row r="1158" spans="15:15" x14ac:dyDescent="0.25">
      <c r="O1158" s="166"/>
    </row>
    <row r="1159" spans="15:15" x14ac:dyDescent="0.25">
      <c r="O1159" s="166"/>
    </row>
    <row r="1160" spans="15:15" x14ac:dyDescent="0.25">
      <c r="O1160" s="166"/>
    </row>
    <row r="1161" spans="15:15" x14ac:dyDescent="0.25">
      <c r="O1161" s="166"/>
    </row>
    <row r="1162" spans="15:15" x14ac:dyDescent="0.25">
      <c r="O1162" s="166"/>
    </row>
  </sheetData>
  <sortState ref="B3:Q54">
    <sortCondition descending="1" ref="Q3:Q54"/>
  </sortState>
  <pageMargins left="0.2" right="0.2" top="0.25" bottom="0.25" header="0.3" footer="0.3"/>
  <pageSetup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9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" defaultRowHeight="15" x14ac:dyDescent="0.25"/>
  <cols>
    <col min="1" max="1" width="4.85546875" style="65" customWidth="1"/>
    <col min="2" max="2" width="38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4" width="10.5703125" style="65" customWidth="1"/>
    <col min="15" max="16" width="10.5703125" style="6" customWidth="1"/>
    <col min="17" max="17" width="10.85546875" style="107" customWidth="1"/>
    <col min="18" max="16384" width="9" style="65"/>
  </cols>
  <sheetData>
    <row r="1" spans="1:18" x14ac:dyDescent="0.25">
      <c r="B1" s="139" t="s">
        <v>51</v>
      </c>
      <c r="C1" s="95"/>
      <c r="D1" s="95"/>
      <c r="E1" s="95"/>
      <c r="F1" s="95"/>
      <c r="G1" s="95"/>
      <c r="H1" s="95"/>
      <c r="I1" s="95"/>
      <c r="J1" s="95"/>
      <c r="K1" s="95"/>
      <c r="L1" s="95"/>
      <c r="Q1" s="138"/>
    </row>
    <row r="2" spans="1:18" ht="39.75" customHeight="1" x14ac:dyDescent="0.25">
      <c r="A2" s="59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179" t="s">
        <v>1299</v>
      </c>
      <c r="O2" s="84" t="s">
        <v>1309</v>
      </c>
      <c r="P2" s="82" t="s">
        <v>43</v>
      </c>
      <c r="Q2" s="140" t="s">
        <v>42</v>
      </c>
    </row>
    <row r="3" spans="1:18" x14ac:dyDescent="0.25">
      <c r="B3" s="86" t="s">
        <v>92</v>
      </c>
      <c r="C3" s="87"/>
      <c r="D3" s="87"/>
      <c r="E3" s="87"/>
      <c r="F3" s="87"/>
      <c r="G3" s="87"/>
      <c r="H3" s="87">
        <v>19</v>
      </c>
      <c r="I3" s="87">
        <v>13</v>
      </c>
      <c r="J3" s="87">
        <v>12</v>
      </c>
      <c r="K3" s="87">
        <v>13</v>
      </c>
      <c r="L3" s="87">
        <v>12</v>
      </c>
      <c r="M3" s="73">
        <v>12</v>
      </c>
      <c r="N3" s="210">
        <v>13</v>
      </c>
      <c r="O3" s="185">
        <f>VLOOKUP(B3,'[1]District Growth'!$B$1:$J$2454,5,FALSE)</f>
        <v>16</v>
      </c>
      <c r="P3" s="185">
        <f t="shared" ref="P3:P45" si="0">O3-N3</f>
        <v>3</v>
      </c>
      <c r="Q3" s="134">
        <f t="shared" ref="Q3:Q45" si="1">(O3/N3)-1</f>
        <v>0.23076923076923084</v>
      </c>
      <c r="R3" s="109"/>
    </row>
    <row r="4" spans="1:18" x14ac:dyDescent="0.25">
      <c r="B4" s="86" t="s">
        <v>55</v>
      </c>
      <c r="C4" s="87">
        <v>33</v>
      </c>
      <c r="D4" s="87">
        <v>28</v>
      </c>
      <c r="E4" s="87">
        <v>28</v>
      </c>
      <c r="F4" s="87">
        <v>31</v>
      </c>
      <c r="G4" s="87">
        <v>27</v>
      </c>
      <c r="H4" s="87">
        <v>27</v>
      </c>
      <c r="I4" s="87">
        <v>25</v>
      </c>
      <c r="J4" s="87">
        <v>26</v>
      </c>
      <c r="K4" s="87">
        <v>26</v>
      </c>
      <c r="L4" s="87">
        <v>30</v>
      </c>
      <c r="M4" s="73">
        <v>30</v>
      </c>
      <c r="N4" s="210">
        <v>31</v>
      </c>
      <c r="O4" s="185">
        <f>VLOOKUP(B4,'[1]District Growth'!$B$1:$J$2454,5,FALSE)</f>
        <v>36</v>
      </c>
      <c r="P4" s="185">
        <f t="shared" si="0"/>
        <v>5</v>
      </c>
      <c r="Q4" s="134">
        <f t="shared" si="1"/>
        <v>0.16129032258064524</v>
      </c>
      <c r="R4" s="109"/>
    </row>
    <row r="5" spans="1:18" x14ac:dyDescent="0.25">
      <c r="B5" s="86" t="s">
        <v>63</v>
      </c>
      <c r="C5" s="87">
        <v>14</v>
      </c>
      <c r="D5" s="87">
        <v>13</v>
      </c>
      <c r="E5" s="87">
        <v>17</v>
      </c>
      <c r="F5" s="87">
        <v>15</v>
      </c>
      <c r="G5" s="87">
        <v>14</v>
      </c>
      <c r="H5" s="87">
        <v>22</v>
      </c>
      <c r="I5" s="87">
        <v>19</v>
      </c>
      <c r="J5" s="87">
        <v>19</v>
      </c>
      <c r="K5" s="87">
        <v>25</v>
      </c>
      <c r="L5" s="87">
        <v>27</v>
      </c>
      <c r="M5" s="73">
        <v>25</v>
      </c>
      <c r="N5" s="210">
        <v>19</v>
      </c>
      <c r="O5" s="185">
        <f>VLOOKUP(B5,'[1]District Growth'!$B$1:$J$2454,5,FALSE)</f>
        <v>22</v>
      </c>
      <c r="P5" s="185">
        <f t="shared" si="0"/>
        <v>3</v>
      </c>
      <c r="Q5" s="134">
        <f t="shared" si="1"/>
        <v>0.15789473684210531</v>
      </c>
      <c r="R5" s="109"/>
    </row>
    <row r="6" spans="1:18" x14ac:dyDescent="0.25">
      <c r="B6" s="86" t="s">
        <v>68</v>
      </c>
      <c r="C6" s="87">
        <v>39</v>
      </c>
      <c r="D6" s="87">
        <v>42</v>
      </c>
      <c r="E6" s="87">
        <v>37</v>
      </c>
      <c r="F6" s="87">
        <v>37</v>
      </c>
      <c r="G6" s="87">
        <v>30</v>
      </c>
      <c r="H6" s="87">
        <v>30</v>
      </c>
      <c r="I6" s="87">
        <v>34</v>
      </c>
      <c r="J6" s="87">
        <v>32</v>
      </c>
      <c r="K6" s="87">
        <v>32</v>
      </c>
      <c r="L6" s="87">
        <v>34</v>
      </c>
      <c r="M6" s="73">
        <v>34</v>
      </c>
      <c r="N6" s="210">
        <v>38</v>
      </c>
      <c r="O6" s="185">
        <f>VLOOKUP(B6,'[1]District Growth'!$B$1:$J$2454,5,FALSE)</f>
        <v>43</v>
      </c>
      <c r="P6" s="185">
        <f t="shared" si="0"/>
        <v>5</v>
      </c>
      <c r="Q6" s="134">
        <f t="shared" si="1"/>
        <v>0.13157894736842102</v>
      </c>
      <c r="R6" s="109"/>
    </row>
    <row r="7" spans="1:18" x14ac:dyDescent="0.25">
      <c r="B7" s="86" t="s">
        <v>81</v>
      </c>
      <c r="C7" s="141">
        <v>79</v>
      </c>
      <c r="D7" s="141">
        <v>70</v>
      </c>
      <c r="E7" s="141">
        <v>68</v>
      </c>
      <c r="F7" s="141">
        <v>69</v>
      </c>
      <c r="G7" s="141">
        <v>60</v>
      </c>
      <c r="H7" s="141">
        <v>61</v>
      </c>
      <c r="I7" s="141">
        <v>65</v>
      </c>
      <c r="J7" s="141">
        <v>55</v>
      </c>
      <c r="K7" s="141">
        <v>65</v>
      </c>
      <c r="L7" s="141">
        <v>64</v>
      </c>
      <c r="M7" s="73">
        <v>65</v>
      </c>
      <c r="N7" s="210">
        <v>64</v>
      </c>
      <c r="O7" s="185">
        <f>VLOOKUP(B7,'[1]District Growth'!$B$1:$J$2454,5,FALSE)</f>
        <v>71</v>
      </c>
      <c r="P7" s="185">
        <f t="shared" si="0"/>
        <v>7</v>
      </c>
      <c r="Q7" s="134">
        <f t="shared" si="1"/>
        <v>0.109375</v>
      </c>
      <c r="R7" s="109"/>
    </row>
    <row r="8" spans="1:18" x14ac:dyDescent="0.25">
      <c r="B8" s="86" t="s">
        <v>62</v>
      </c>
      <c r="C8" s="87">
        <v>25</v>
      </c>
      <c r="D8" s="87">
        <v>30</v>
      </c>
      <c r="E8" s="87">
        <v>29</v>
      </c>
      <c r="F8" s="87">
        <v>26</v>
      </c>
      <c r="G8" s="87">
        <v>30</v>
      </c>
      <c r="H8" s="87">
        <v>35</v>
      </c>
      <c r="I8" s="87">
        <v>42</v>
      </c>
      <c r="J8" s="87">
        <v>36</v>
      </c>
      <c r="K8" s="87">
        <v>35</v>
      </c>
      <c r="L8" s="87">
        <v>38</v>
      </c>
      <c r="M8" s="73">
        <v>37</v>
      </c>
      <c r="N8" s="210">
        <v>39</v>
      </c>
      <c r="O8" s="185">
        <f>VLOOKUP(B8,'[1]District Growth'!$B$1:$J$2454,5,FALSE)</f>
        <v>43</v>
      </c>
      <c r="P8" s="185">
        <f t="shared" si="0"/>
        <v>4</v>
      </c>
      <c r="Q8" s="134">
        <f t="shared" si="1"/>
        <v>0.10256410256410264</v>
      </c>
      <c r="R8" s="109"/>
    </row>
    <row r="9" spans="1:18" x14ac:dyDescent="0.25">
      <c r="B9" s="86" t="s">
        <v>96</v>
      </c>
      <c r="C9" s="87">
        <v>60</v>
      </c>
      <c r="D9" s="87">
        <v>61</v>
      </c>
      <c r="E9" s="87">
        <v>61</v>
      </c>
      <c r="F9" s="87">
        <v>55</v>
      </c>
      <c r="G9" s="87">
        <v>55</v>
      </c>
      <c r="H9" s="87">
        <v>54</v>
      </c>
      <c r="I9" s="87">
        <v>48</v>
      </c>
      <c r="J9" s="87">
        <v>48</v>
      </c>
      <c r="K9" s="87">
        <v>47</v>
      </c>
      <c r="L9" s="87">
        <v>41</v>
      </c>
      <c r="M9" s="73">
        <v>42</v>
      </c>
      <c r="N9" s="210">
        <v>34</v>
      </c>
      <c r="O9" s="185">
        <f>VLOOKUP(B9,'[1]District Growth'!$B$1:$J$2454,5,FALSE)</f>
        <v>37</v>
      </c>
      <c r="P9" s="185">
        <f t="shared" si="0"/>
        <v>3</v>
      </c>
      <c r="Q9" s="134">
        <f t="shared" si="1"/>
        <v>8.8235294117646967E-2</v>
      </c>
      <c r="R9" s="109"/>
    </row>
    <row r="10" spans="1:18" x14ac:dyDescent="0.25">
      <c r="B10" s="86" t="s">
        <v>54</v>
      </c>
      <c r="C10" s="87">
        <v>11</v>
      </c>
      <c r="D10" s="87">
        <v>9</v>
      </c>
      <c r="E10" s="87">
        <v>12</v>
      </c>
      <c r="F10" s="87">
        <v>12</v>
      </c>
      <c r="G10" s="87">
        <v>11</v>
      </c>
      <c r="H10" s="87">
        <v>10</v>
      </c>
      <c r="I10" s="87">
        <v>9</v>
      </c>
      <c r="J10" s="87">
        <v>9</v>
      </c>
      <c r="K10" s="87">
        <v>10</v>
      </c>
      <c r="L10" s="87">
        <v>14</v>
      </c>
      <c r="M10" s="73">
        <v>16</v>
      </c>
      <c r="N10" s="210">
        <v>13</v>
      </c>
      <c r="O10" s="185">
        <f>VLOOKUP(B10,'[1]District Growth'!$B$1:$J$2454,5,FALSE)</f>
        <v>14</v>
      </c>
      <c r="P10" s="185">
        <f t="shared" si="0"/>
        <v>1</v>
      </c>
      <c r="Q10" s="134">
        <f t="shared" si="1"/>
        <v>7.6923076923076872E-2</v>
      </c>
      <c r="R10" s="109"/>
    </row>
    <row r="11" spans="1:18" x14ac:dyDescent="0.25">
      <c r="B11" s="86" t="s">
        <v>76</v>
      </c>
      <c r="C11" s="87">
        <v>35</v>
      </c>
      <c r="D11" s="87">
        <v>34</v>
      </c>
      <c r="E11" s="87">
        <v>32</v>
      </c>
      <c r="F11" s="87">
        <v>35</v>
      </c>
      <c r="G11" s="87">
        <v>33</v>
      </c>
      <c r="H11" s="87">
        <v>34</v>
      </c>
      <c r="I11" s="87">
        <v>32</v>
      </c>
      <c r="J11" s="87">
        <v>30</v>
      </c>
      <c r="K11" s="87">
        <v>33</v>
      </c>
      <c r="L11" s="87">
        <v>33</v>
      </c>
      <c r="M11" s="73">
        <v>32</v>
      </c>
      <c r="N11" s="210">
        <v>27</v>
      </c>
      <c r="O11" s="185">
        <f>VLOOKUP(B11,'[1]District Growth'!$B$1:$J$2454,5,FALSE)</f>
        <v>29</v>
      </c>
      <c r="P11" s="185">
        <f t="shared" si="0"/>
        <v>2</v>
      </c>
      <c r="Q11" s="134">
        <f t="shared" si="1"/>
        <v>7.4074074074074181E-2</v>
      </c>
      <c r="R11" s="109"/>
    </row>
    <row r="12" spans="1:18" x14ac:dyDescent="0.25">
      <c r="B12" s="86" t="s">
        <v>89</v>
      </c>
      <c r="C12" s="87">
        <v>71</v>
      </c>
      <c r="D12" s="87">
        <v>64</v>
      </c>
      <c r="E12" s="87">
        <v>65</v>
      </c>
      <c r="F12" s="87">
        <v>68</v>
      </c>
      <c r="G12" s="87">
        <v>64</v>
      </c>
      <c r="H12" s="87">
        <v>68</v>
      </c>
      <c r="I12" s="87">
        <v>66</v>
      </c>
      <c r="J12" s="87">
        <v>58</v>
      </c>
      <c r="K12" s="87">
        <v>60</v>
      </c>
      <c r="L12" s="87">
        <v>57</v>
      </c>
      <c r="M12" s="73">
        <v>61</v>
      </c>
      <c r="N12" s="210">
        <v>55</v>
      </c>
      <c r="O12" s="185">
        <f>VLOOKUP(B12,'[1]District Growth'!$B$1:$J$2454,5,FALSE)</f>
        <v>59</v>
      </c>
      <c r="P12" s="185">
        <f t="shared" si="0"/>
        <v>4</v>
      </c>
      <c r="Q12" s="134">
        <f t="shared" si="1"/>
        <v>7.2727272727272751E-2</v>
      </c>
      <c r="R12" s="109"/>
    </row>
    <row r="13" spans="1:18" x14ac:dyDescent="0.25">
      <c r="B13" s="86" t="s">
        <v>64</v>
      </c>
      <c r="C13" s="87">
        <v>16</v>
      </c>
      <c r="D13" s="87">
        <v>18</v>
      </c>
      <c r="E13" s="87">
        <v>18</v>
      </c>
      <c r="F13" s="87">
        <v>16</v>
      </c>
      <c r="G13" s="87">
        <v>17</v>
      </c>
      <c r="H13" s="87">
        <v>15</v>
      </c>
      <c r="I13" s="87">
        <v>14</v>
      </c>
      <c r="J13" s="87">
        <v>12</v>
      </c>
      <c r="K13" s="87">
        <v>13</v>
      </c>
      <c r="L13" s="87">
        <v>14</v>
      </c>
      <c r="M13" s="73">
        <v>14</v>
      </c>
      <c r="N13" s="210">
        <v>14</v>
      </c>
      <c r="O13" s="185">
        <f>VLOOKUP(B13,'[1]District Growth'!$B$1:$J$2454,5,FALSE)</f>
        <v>15</v>
      </c>
      <c r="P13" s="185">
        <f t="shared" si="0"/>
        <v>1</v>
      </c>
      <c r="Q13" s="134">
        <f t="shared" si="1"/>
        <v>7.1428571428571397E-2</v>
      </c>
      <c r="R13" s="109"/>
    </row>
    <row r="14" spans="1:18" x14ac:dyDescent="0.25">
      <c r="B14" s="86" t="s">
        <v>94</v>
      </c>
      <c r="C14" s="87">
        <v>26</v>
      </c>
      <c r="D14" s="87">
        <v>27</v>
      </c>
      <c r="E14" s="87">
        <v>28</v>
      </c>
      <c r="F14" s="87">
        <v>34</v>
      </c>
      <c r="G14" s="87">
        <v>38</v>
      </c>
      <c r="H14" s="87">
        <v>39</v>
      </c>
      <c r="I14" s="87">
        <v>40</v>
      </c>
      <c r="J14" s="87">
        <v>36</v>
      </c>
      <c r="K14" s="87">
        <v>36</v>
      </c>
      <c r="L14" s="87">
        <v>33</v>
      </c>
      <c r="M14" s="73">
        <v>33</v>
      </c>
      <c r="N14" s="210">
        <v>33</v>
      </c>
      <c r="O14" s="185">
        <f>VLOOKUP(B14,'[1]District Growth'!$B$1:$J$2454,5,FALSE)</f>
        <v>35</v>
      </c>
      <c r="P14" s="185">
        <f t="shared" si="0"/>
        <v>2</v>
      </c>
      <c r="Q14" s="134">
        <f t="shared" si="1"/>
        <v>6.0606060606060552E-2</v>
      </c>
      <c r="R14" s="109"/>
    </row>
    <row r="15" spans="1:18" x14ac:dyDescent="0.25">
      <c r="B15" s="86" t="s">
        <v>75</v>
      </c>
      <c r="C15" s="87"/>
      <c r="D15" s="87"/>
      <c r="E15" s="87"/>
      <c r="F15" s="87"/>
      <c r="G15" s="87">
        <v>24</v>
      </c>
      <c r="H15" s="87">
        <v>23</v>
      </c>
      <c r="I15" s="87">
        <v>22</v>
      </c>
      <c r="J15" s="87">
        <v>21</v>
      </c>
      <c r="K15" s="87">
        <v>17</v>
      </c>
      <c r="L15" s="87">
        <v>17</v>
      </c>
      <c r="M15" s="73">
        <v>18</v>
      </c>
      <c r="N15" s="210">
        <v>18</v>
      </c>
      <c r="O15" s="185">
        <f>VLOOKUP(B15,'[1]District Growth'!$B$1:$J$2454,5,FALSE)</f>
        <v>19</v>
      </c>
      <c r="P15" s="185">
        <f t="shared" si="0"/>
        <v>1</v>
      </c>
      <c r="Q15" s="134">
        <f t="shared" si="1"/>
        <v>5.555555555555558E-2</v>
      </c>
      <c r="R15" s="109"/>
    </row>
    <row r="16" spans="1:18" x14ac:dyDescent="0.25">
      <c r="B16" s="86" t="s">
        <v>90</v>
      </c>
      <c r="C16" s="87">
        <v>105</v>
      </c>
      <c r="D16" s="87">
        <v>104</v>
      </c>
      <c r="E16" s="87">
        <v>100</v>
      </c>
      <c r="F16" s="87">
        <v>92</v>
      </c>
      <c r="G16" s="87">
        <v>80</v>
      </c>
      <c r="H16" s="87">
        <v>70</v>
      </c>
      <c r="I16" s="87">
        <v>76</v>
      </c>
      <c r="J16" s="87">
        <v>74</v>
      </c>
      <c r="K16" s="87">
        <v>71</v>
      </c>
      <c r="L16" s="87">
        <v>67</v>
      </c>
      <c r="M16" s="73">
        <v>67</v>
      </c>
      <c r="N16" s="210">
        <v>73</v>
      </c>
      <c r="O16" s="185">
        <f>VLOOKUP(B16,'[1]District Growth'!$B$1:$J$2454,5,FALSE)</f>
        <v>77</v>
      </c>
      <c r="P16" s="185">
        <f t="shared" si="0"/>
        <v>4</v>
      </c>
      <c r="Q16" s="134">
        <f t="shared" si="1"/>
        <v>5.4794520547945202E-2</v>
      </c>
      <c r="R16" s="109"/>
    </row>
    <row r="17" spans="2:18" x14ac:dyDescent="0.25">
      <c r="B17" s="86" t="s">
        <v>93</v>
      </c>
      <c r="C17" s="87">
        <v>41</v>
      </c>
      <c r="D17" s="87">
        <v>39</v>
      </c>
      <c r="E17" s="87">
        <v>34</v>
      </c>
      <c r="F17" s="87">
        <v>32</v>
      </c>
      <c r="G17" s="87">
        <v>22</v>
      </c>
      <c r="H17" s="87">
        <v>22</v>
      </c>
      <c r="I17" s="87">
        <v>23</v>
      </c>
      <c r="J17" s="87">
        <v>22</v>
      </c>
      <c r="K17" s="87">
        <v>25</v>
      </c>
      <c r="L17" s="87">
        <v>23</v>
      </c>
      <c r="M17" s="73">
        <v>20</v>
      </c>
      <c r="N17" s="210">
        <v>20</v>
      </c>
      <c r="O17" s="185">
        <f>VLOOKUP(B17,'[1]District Growth'!$B$1:$J$2454,5,FALSE)</f>
        <v>21</v>
      </c>
      <c r="P17" s="185">
        <f t="shared" si="0"/>
        <v>1</v>
      </c>
      <c r="Q17" s="134">
        <f t="shared" si="1"/>
        <v>5.0000000000000044E-2</v>
      </c>
      <c r="R17" s="109"/>
    </row>
    <row r="18" spans="2:18" x14ac:dyDescent="0.25">
      <c r="B18" s="86" t="s">
        <v>67</v>
      </c>
      <c r="C18" s="87">
        <v>80</v>
      </c>
      <c r="D18" s="87">
        <v>75</v>
      </c>
      <c r="E18" s="87">
        <v>72</v>
      </c>
      <c r="F18" s="87">
        <v>64</v>
      </c>
      <c r="G18" s="87">
        <v>58</v>
      </c>
      <c r="H18" s="87">
        <v>58</v>
      </c>
      <c r="I18" s="87">
        <v>59</v>
      </c>
      <c r="J18" s="87">
        <v>62</v>
      </c>
      <c r="K18" s="87">
        <v>63</v>
      </c>
      <c r="L18" s="87">
        <v>67</v>
      </c>
      <c r="M18" s="73">
        <v>66</v>
      </c>
      <c r="N18" s="210">
        <v>67</v>
      </c>
      <c r="O18" s="185">
        <f>VLOOKUP(B18,'[1]District Growth'!$B$1:$J$2454,5,FALSE)</f>
        <v>70</v>
      </c>
      <c r="P18" s="185">
        <f t="shared" si="0"/>
        <v>3</v>
      </c>
      <c r="Q18" s="134">
        <f t="shared" si="1"/>
        <v>4.4776119402984982E-2</v>
      </c>
      <c r="R18" s="109"/>
    </row>
    <row r="19" spans="2:18" x14ac:dyDescent="0.25">
      <c r="B19" s="86" t="s">
        <v>87</v>
      </c>
      <c r="C19" s="87">
        <v>37</v>
      </c>
      <c r="D19" s="87">
        <v>35</v>
      </c>
      <c r="E19" s="87">
        <v>37</v>
      </c>
      <c r="F19" s="87">
        <v>31</v>
      </c>
      <c r="G19" s="87">
        <v>32</v>
      </c>
      <c r="H19" s="87">
        <v>33</v>
      </c>
      <c r="I19" s="87">
        <v>30</v>
      </c>
      <c r="J19" s="87">
        <v>30</v>
      </c>
      <c r="K19" s="87">
        <v>25</v>
      </c>
      <c r="L19" s="87">
        <v>24</v>
      </c>
      <c r="M19" s="73">
        <v>26</v>
      </c>
      <c r="N19" s="210">
        <v>24</v>
      </c>
      <c r="O19" s="185">
        <f>VLOOKUP(B19,'[1]District Growth'!$B$1:$J$2454,5,FALSE)</f>
        <v>25</v>
      </c>
      <c r="P19" s="185">
        <f t="shared" si="0"/>
        <v>1</v>
      </c>
      <c r="Q19" s="134">
        <f t="shared" si="1"/>
        <v>4.1666666666666741E-2</v>
      </c>
      <c r="R19" s="109"/>
    </row>
    <row r="20" spans="2:18" x14ac:dyDescent="0.25">
      <c r="B20" s="86" t="s">
        <v>91</v>
      </c>
      <c r="C20" s="87">
        <v>36</v>
      </c>
      <c r="D20" s="87">
        <v>38</v>
      </c>
      <c r="E20" s="87">
        <v>37</v>
      </c>
      <c r="F20" s="87">
        <v>38</v>
      </c>
      <c r="G20" s="87">
        <v>37</v>
      </c>
      <c r="H20" s="87">
        <v>33</v>
      </c>
      <c r="I20" s="87">
        <v>37</v>
      </c>
      <c r="J20" s="87">
        <v>37</v>
      </c>
      <c r="K20" s="87">
        <v>34</v>
      </c>
      <c r="L20" s="87">
        <v>32</v>
      </c>
      <c r="M20" s="73">
        <v>34</v>
      </c>
      <c r="N20" s="210">
        <v>29</v>
      </c>
      <c r="O20" s="185">
        <f>VLOOKUP(B20,'[1]District Growth'!$B$1:$J$2454,5,FALSE)</f>
        <v>30</v>
      </c>
      <c r="P20" s="185">
        <f t="shared" si="0"/>
        <v>1</v>
      </c>
      <c r="Q20" s="134">
        <f t="shared" si="1"/>
        <v>3.4482758620689724E-2</v>
      </c>
      <c r="R20" s="109"/>
    </row>
    <row r="21" spans="2:18" x14ac:dyDescent="0.25">
      <c r="B21" s="86" t="s">
        <v>66</v>
      </c>
      <c r="C21" s="87">
        <v>33</v>
      </c>
      <c r="D21" s="87">
        <v>34</v>
      </c>
      <c r="E21" s="87">
        <v>31</v>
      </c>
      <c r="F21" s="87">
        <v>30</v>
      </c>
      <c r="G21" s="87">
        <v>30</v>
      </c>
      <c r="H21" s="87">
        <v>34</v>
      </c>
      <c r="I21" s="87">
        <v>35</v>
      </c>
      <c r="J21" s="87">
        <v>32</v>
      </c>
      <c r="K21" s="87">
        <v>31</v>
      </c>
      <c r="L21" s="87">
        <v>33</v>
      </c>
      <c r="M21" s="73">
        <v>33</v>
      </c>
      <c r="N21" s="210">
        <v>29</v>
      </c>
      <c r="O21" s="185">
        <f>VLOOKUP(B21,'[1]District Growth'!$B$1:$J$2454,5,FALSE)</f>
        <v>30</v>
      </c>
      <c r="P21" s="185">
        <f t="shared" si="0"/>
        <v>1</v>
      </c>
      <c r="Q21" s="134">
        <f t="shared" si="1"/>
        <v>3.4482758620689724E-2</v>
      </c>
      <c r="R21" s="109"/>
    </row>
    <row r="22" spans="2:18" x14ac:dyDescent="0.25">
      <c r="B22" s="86" t="s">
        <v>72</v>
      </c>
      <c r="C22" s="87">
        <v>138</v>
      </c>
      <c r="D22" s="87">
        <v>137</v>
      </c>
      <c r="E22" s="87">
        <v>136</v>
      </c>
      <c r="F22" s="87">
        <v>139</v>
      </c>
      <c r="G22" s="87">
        <v>132</v>
      </c>
      <c r="H22" s="87">
        <v>121</v>
      </c>
      <c r="I22" s="87">
        <v>124</v>
      </c>
      <c r="J22" s="87">
        <v>120</v>
      </c>
      <c r="K22" s="87">
        <v>116</v>
      </c>
      <c r="L22" s="87">
        <v>118</v>
      </c>
      <c r="M22" s="73">
        <v>109</v>
      </c>
      <c r="N22" s="210">
        <v>106</v>
      </c>
      <c r="O22" s="185">
        <f>VLOOKUP(B22,'[1]District Growth'!$B$1:$J$2454,5,FALSE)</f>
        <v>107</v>
      </c>
      <c r="P22" s="185">
        <f t="shared" si="0"/>
        <v>1</v>
      </c>
      <c r="Q22" s="134">
        <f t="shared" si="1"/>
        <v>9.4339622641510523E-3</v>
      </c>
      <c r="R22" s="109"/>
    </row>
    <row r="23" spans="2:18" x14ac:dyDescent="0.25">
      <c r="B23" s="89" t="s">
        <v>57</v>
      </c>
      <c r="C23" s="87">
        <v>33</v>
      </c>
      <c r="D23" s="87">
        <v>30</v>
      </c>
      <c r="E23" s="87">
        <v>33</v>
      </c>
      <c r="F23" s="87">
        <v>29</v>
      </c>
      <c r="G23" s="87">
        <v>26</v>
      </c>
      <c r="H23" s="87">
        <v>26</v>
      </c>
      <c r="I23" s="87">
        <v>27</v>
      </c>
      <c r="J23" s="87">
        <v>29</v>
      </c>
      <c r="K23" s="87">
        <v>31</v>
      </c>
      <c r="L23" s="87">
        <v>35</v>
      </c>
      <c r="M23" s="73">
        <v>34</v>
      </c>
      <c r="N23" s="210">
        <v>32</v>
      </c>
      <c r="O23" s="185">
        <f>VLOOKUP(B23,'[1]District Growth'!$B$1:$J$2454,5,FALSE)</f>
        <v>32</v>
      </c>
      <c r="P23" s="185">
        <f t="shared" si="0"/>
        <v>0</v>
      </c>
      <c r="Q23" s="134">
        <f t="shared" si="1"/>
        <v>0</v>
      </c>
      <c r="R23" s="109"/>
    </row>
    <row r="24" spans="2:18" x14ac:dyDescent="0.25">
      <c r="B24" s="89" t="s">
        <v>88</v>
      </c>
      <c r="C24" s="87">
        <v>40</v>
      </c>
      <c r="D24" s="87">
        <v>39</v>
      </c>
      <c r="E24" s="87">
        <v>37</v>
      </c>
      <c r="F24" s="87">
        <v>34</v>
      </c>
      <c r="G24" s="87">
        <v>30</v>
      </c>
      <c r="H24" s="87">
        <v>25</v>
      </c>
      <c r="I24" s="87">
        <v>21</v>
      </c>
      <c r="J24" s="87">
        <v>22</v>
      </c>
      <c r="K24" s="87">
        <v>22</v>
      </c>
      <c r="L24" s="87">
        <v>21</v>
      </c>
      <c r="M24" s="73">
        <v>24</v>
      </c>
      <c r="N24" s="210">
        <v>29</v>
      </c>
      <c r="O24" s="185">
        <f>VLOOKUP(B24,'[1]District Growth'!$B$1:$J$2454,5,FALSE)</f>
        <v>29</v>
      </c>
      <c r="P24" s="185">
        <f t="shared" si="0"/>
        <v>0</v>
      </c>
      <c r="Q24" s="134">
        <f t="shared" si="1"/>
        <v>0</v>
      </c>
      <c r="R24" s="109"/>
    </row>
    <row r="25" spans="2:18" x14ac:dyDescent="0.25">
      <c r="B25" s="89" t="s">
        <v>86</v>
      </c>
      <c r="C25" s="87">
        <v>51</v>
      </c>
      <c r="D25" s="87">
        <v>52</v>
      </c>
      <c r="E25" s="87">
        <v>53</v>
      </c>
      <c r="F25" s="87">
        <v>53</v>
      </c>
      <c r="G25" s="87">
        <v>50</v>
      </c>
      <c r="H25" s="87">
        <v>52</v>
      </c>
      <c r="I25" s="87">
        <v>55</v>
      </c>
      <c r="J25" s="87">
        <v>48</v>
      </c>
      <c r="K25" s="87">
        <v>51</v>
      </c>
      <c r="L25" s="87">
        <v>49</v>
      </c>
      <c r="M25" s="73">
        <v>50</v>
      </c>
      <c r="N25" s="210">
        <v>44</v>
      </c>
      <c r="O25" s="185">
        <f>VLOOKUP(B25,'[1]District Growth'!$B$1:$J$2454,5,FALSE)</f>
        <v>44</v>
      </c>
      <c r="P25" s="185">
        <f t="shared" si="0"/>
        <v>0</v>
      </c>
      <c r="Q25" s="134">
        <f t="shared" si="1"/>
        <v>0</v>
      </c>
      <c r="R25" s="109"/>
    </row>
    <row r="26" spans="2:18" x14ac:dyDescent="0.25">
      <c r="B26" s="89" t="s">
        <v>78</v>
      </c>
      <c r="C26" s="87">
        <v>43</v>
      </c>
      <c r="D26" s="87">
        <v>34</v>
      </c>
      <c r="E26" s="87">
        <v>34</v>
      </c>
      <c r="F26" s="87">
        <v>27</v>
      </c>
      <c r="G26" s="87">
        <v>24</v>
      </c>
      <c r="H26" s="87">
        <v>24</v>
      </c>
      <c r="I26" s="87">
        <v>26</v>
      </c>
      <c r="J26" s="87">
        <v>25</v>
      </c>
      <c r="K26" s="87">
        <v>22</v>
      </c>
      <c r="L26" s="87">
        <v>22</v>
      </c>
      <c r="M26" s="73">
        <v>24</v>
      </c>
      <c r="N26" s="210">
        <v>23</v>
      </c>
      <c r="O26" s="185">
        <f>VLOOKUP(B26,'[1]District Growth'!$B$1:$J$2454,5,FALSE)</f>
        <v>23</v>
      </c>
      <c r="P26" s="185">
        <f t="shared" si="0"/>
        <v>0</v>
      </c>
      <c r="Q26" s="134">
        <f t="shared" si="1"/>
        <v>0</v>
      </c>
      <c r="R26" s="109"/>
    </row>
    <row r="27" spans="2:18" x14ac:dyDescent="0.25">
      <c r="B27" s="89" t="s">
        <v>61</v>
      </c>
      <c r="C27" s="87">
        <v>28</v>
      </c>
      <c r="D27" s="87">
        <v>29</v>
      </c>
      <c r="E27" s="87">
        <v>23</v>
      </c>
      <c r="F27" s="87">
        <v>23</v>
      </c>
      <c r="G27" s="87">
        <v>21</v>
      </c>
      <c r="H27" s="87">
        <v>21</v>
      </c>
      <c r="I27" s="87">
        <v>21</v>
      </c>
      <c r="J27" s="87">
        <v>17</v>
      </c>
      <c r="K27" s="87">
        <v>21</v>
      </c>
      <c r="L27" s="87">
        <v>23</v>
      </c>
      <c r="M27" s="73">
        <v>19</v>
      </c>
      <c r="N27" s="210">
        <v>19</v>
      </c>
      <c r="O27" s="185">
        <f>VLOOKUP(B27,'[1]District Growth'!$B$1:$J$2454,5,FALSE)</f>
        <v>19</v>
      </c>
      <c r="P27" s="185">
        <f t="shared" si="0"/>
        <v>0</v>
      </c>
      <c r="Q27" s="134">
        <f t="shared" si="1"/>
        <v>0</v>
      </c>
      <c r="R27" s="109"/>
    </row>
    <row r="28" spans="2:18" x14ac:dyDescent="0.25">
      <c r="B28" s="90" t="s">
        <v>83</v>
      </c>
      <c r="C28" s="87">
        <v>209</v>
      </c>
      <c r="D28" s="87">
        <v>195</v>
      </c>
      <c r="E28" s="87">
        <v>184</v>
      </c>
      <c r="F28" s="87">
        <v>185</v>
      </c>
      <c r="G28" s="87">
        <v>184</v>
      </c>
      <c r="H28" s="87">
        <v>167</v>
      </c>
      <c r="I28" s="87">
        <v>158</v>
      </c>
      <c r="J28" s="87">
        <v>150</v>
      </c>
      <c r="K28" s="87">
        <v>147</v>
      </c>
      <c r="L28" s="87">
        <v>143</v>
      </c>
      <c r="M28" s="73">
        <v>135</v>
      </c>
      <c r="N28" s="210">
        <v>138</v>
      </c>
      <c r="O28" s="185">
        <f>VLOOKUP(B28,'[1]District Growth'!$B$1:$J$2454,5,FALSE)</f>
        <v>136</v>
      </c>
      <c r="P28" s="185">
        <f t="shared" si="0"/>
        <v>-2</v>
      </c>
      <c r="Q28" s="134">
        <f t="shared" si="1"/>
        <v>-1.4492753623188359E-2</v>
      </c>
      <c r="R28" s="109"/>
    </row>
    <row r="29" spans="2:18" x14ac:dyDescent="0.25">
      <c r="B29" s="90" t="s">
        <v>59</v>
      </c>
      <c r="C29" s="87">
        <v>34</v>
      </c>
      <c r="D29" s="87">
        <v>32</v>
      </c>
      <c r="E29" s="87">
        <v>32</v>
      </c>
      <c r="F29" s="87">
        <v>31</v>
      </c>
      <c r="G29" s="87">
        <v>29</v>
      </c>
      <c r="H29" s="87">
        <v>27</v>
      </c>
      <c r="I29" s="87">
        <v>30</v>
      </c>
      <c r="J29" s="87">
        <v>30</v>
      </c>
      <c r="K29" s="87">
        <v>27</v>
      </c>
      <c r="L29" s="87">
        <v>30</v>
      </c>
      <c r="M29" s="73">
        <v>35</v>
      </c>
      <c r="N29" s="210">
        <v>38</v>
      </c>
      <c r="O29" s="185">
        <f>VLOOKUP(B29,'[1]District Growth'!$B$1:$J$2454,5,FALSE)</f>
        <v>37</v>
      </c>
      <c r="P29" s="185">
        <f t="shared" si="0"/>
        <v>-1</v>
      </c>
      <c r="Q29" s="134">
        <f t="shared" si="1"/>
        <v>-2.6315789473684181E-2</v>
      </c>
      <c r="R29" s="109"/>
    </row>
    <row r="30" spans="2:18" x14ac:dyDescent="0.25">
      <c r="B30" s="90" t="s">
        <v>82</v>
      </c>
      <c r="C30" s="87">
        <v>71</v>
      </c>
      <c r="D30" s="87">
        <v>62</v>
      </c>
      <c r="E30" s="87">
        <v>58</v>
      </c>
      <c r="F30" s="87">
        <v>51</v>
      </c>
      <c r="G30" s="87">
        <v>56</v>
      </c>
      <c r="H30" s="87">
        <v>53</v>
      </c>
      <c r="I30" s="87">
        <v>49</v>
      </c>
      <c r="J30" s="87">
        <v>46</v>
      </c>
      <c r="K30" s="87">
        <v>45</v>
      </c>
      <c r="L30" s="87">
        <v>44</v>
      </c>
      <c r="M30" s="73">
        <v>38</v>
      </c>
      <c r="N30" s="210">
        <v>36</v>
      </c>
      <c r="O30" s="185">
        <f>VLOOKUP(B30,'[1]District Growth'!$B$1:$J$2454,5,FALSE)</f>
        <v>35</v>
      </c>
      <c r="P30" s="185">
        <f t="shared" si="0"/>
        <v>-1</v>
      </c>
      <c r="Q30" s="134">
        <f t="shared" si="1"/>
        <v>-2.777777777777779E-2</v>
      </c>
      <c r="R30" s="109"/>
    </row>
    <row r="31" spans="2:18" x14ac:dyDescent="0.25">
      <c r="B31" s="90" t="s">
        <v>95</v>
      </c>
      <c r="C31" s="87">
        <v>45</v>
      </c>
      <c r="D31" s="87">
        <v>41</v>
      </c>
      <c r="E31" s="87">
        <v>41</v>
      </c>
      <c r="F31" s="87">
        <v>39</v>
      </c>
      <c r="G31" s="87">
        <v>42</v>
      </c>
      <c r="H31" s="87">
        <v>38</v>
      </c>
      <c r="I31" s="87">
        <v>37</v>
      </c>
      <c r="J31" s="87">
        <v>33</v>
      </c>
      <c r="K31" s="87">
        <v>33</v>
      </c>
      <c r="L31" s="87">
        <v>29</v>
      </c>
      <c r="M31" s="73">
        <v>29</v>
      </c>
      <c r="N31" s="210">
        <v>31</v>
      </c>
      <c r="O31" s="185">
        <f>VLOOKUP(B31,'[1]District Growth'!$B$1:$J$2454,5,FALSE)</f>
        <v>30</v>
      </c>
      <c r="P31" s="185">
        <f t="shared" si="0"/>
        <v>-1</v>
      </c>
      <c r="Q31" s="134">
        <f t="shared" si="1"/>
        <v>-3.2258064516129004E-2</v>
      </c>
      <c r="R31" s="109"/>
    </row>
    <row r="32" spans="2:18" x14ac:dyDescent="0.25">
      <c r="B32" s="90" t="s">
        <v>84</v>
      </c>
      <c r="C32" s="87">
        <v>169</v>
      </c>
      <c r="D32" s="87">
        <v>162</v>
      </c>
      <c r="E32" s="87">
        <v>159</v>
      </c>
      <c r="F32" s="87">
        <v>153</v>
      </c>
      <c r="G32" s="87">
        <v>171</v>
      </c>
      <c r="H32" s="87">
        <v>160</v>
      </c>
      <c r="I32" s="87">
        <v>162</v>
      </c>
      <c r="J32" s="87">
        <v>159</v>
      </c>
      <c r="K32" s="87">
        <v>171</v>
      </c>
      <c r="L32" s="87">
        <v>166</v>
      </c>
      <c r="M32" s="73">
        <v>165</v>
      </c>
      <c r="N32" s="210">
        <v>152</v>
      </c>
      <c r="O32" s="185">
        <f>VLOOKUP(B32,'[1]District Growth'!$B$1:$J$2454,5,FALSE)</f>
        <v>146</v>
      </c>
      <c r="P32" s="185">
        <f t="shared" si="0"/>
        <v>-6</v>
      </c>
      <c r="Q32" s="134">
        <f t="shared" si="1"/>
        <v>-3.9473684210526327E-2</v>
      </c>
      <c r="R32" s="109"/>
    </row>
    <row r="33" spans="2:18" x14ac:dyDescent="0.25">
      <c r="B33" s="90" t="s">
        <v>85</v>
      </c>
      <c r="C33" s="87">
        <v>154</v>
      </c>
      <c r="D33" s="87">
        <v>157</v>
      </c>
      <c r="E33" s="87">
        <v>159</v>
      </c>
      <c r="F33" s="87">
        <v>162</v>
      </c>
      <c r="G33" s="87">
        <v>160</v>
      </c>
      <c r="H33" s="87">
        <v>149</v>
      </c>
      <c r="I33" s="87">
        <v>137</v>
      </c>
      <c r="J33" s="87">
        <v>138</v>
      </c>
      <c r="K33" s="87">
        <v>142</v>
      </c>
      <c r="L33" s="87">
        <v>137</v>
      </c>
      <c r="M33" s="73">
        <v>132</v>
      </c>
      <c r="N33" s="210">
        <v>121</v>
      </c>
      <c r="O33" s="185">
        <f>VLOOKUP(B33,'[1]District Growth'!$B$1:$J$2454,5,FALSE)</f>
        <v>116</v>
      </c>
      <c r="P33" s="185">
        <f t="shared" si="0"/>
        <v>-5</v>
      </c>
      <c r="Q33" s="134">
        <f t="shared" si="1"/>
        <v>-4.132231404958675E-2</v>
      </c>
      <c r="R33" s="109"/>
    </row>
    <row r="34" spans="2:18" x14ac:dyDescent="0.25">
      <c r="B34" s="90" t="s">
        <v>58</v>
      </c>
      <c r="C34" s="87"/>
      <c r="D34" s="87">
        <v>22</v>
      </c>
      <c r="E34" s="87">
        <v>18</v>
      </c>
      <c r="F34" s="87">
        <v>18</v>
      </c>
      <c r="G34" s="87">
        <v>15</v>
      </c>
      <c r="H34" s="87">
        <v>15</v>
      </c>
      <c r="I34" s="87">
        <v>15</v>
      </c>
      <c r="J34" s="87">
        <v>13</v>
      </c>
      <c r="K34" s="87">
        <v>18</v>
      </c>
      <c r="L34" s="87">
        <v>20</v>
      </c>
      <c r="M34" s="73">
        <v>25</v>
      </c>
      <c r="N34" s="210">
        <v>24</v>
      </c>
      <c r="O34" s="185">
        <f>VLOOKUP(B34,'[1]District Growth'!$B$1:$J$2454,5,FALSE)</f>
        <v>23</v>
      </c>
      <c r="P34" s="185">
        <f t="shared" si="0"/>
        <v>-1</v>
      </c>
      <c r="Q34" s="134">
        <f t="shared" si="1"/>
        <v>-4.166666666666663E-2</v>
      </c>
      <c r="R34" s="109"/>
    </row>
    <row r="35" spans="2:18" x14ac:dyDescent="0.25">
      <c r="B35" s="90" t="s">
        <v>69</v>
      </c>
      <c r="C35" s="87">
        <v>57</v>
      </c>
      <c r="D35" s="87">
        <v>63</v>
      </c>
      <c r="E35" s="87">
        <v>66</v>
      </c>
      <c r="F35" s="87">
        <v>62</v>
      </c>
      <c r="G35" s="87">
        <v>66</v>
      </c>
      <c r="H35" s="87">
        <v>66</v>
      </c>
      <c r="I35" s="87">
        <v>63</v>
      </c>
      <c r="J35" s="87">
        <v>59</v>
      </c>
      <c r="K35" s="87">
        <v>57</v>
      </c>
      <c r="L35" s="87">
        <v>60</v>
      </c>
      <c r="M35" s="73">
        <v>67</v>
      </c>
      <c r="N35" s="210">
        <v>61</v>
      </c>
      <c r="O35" s="185">
        <f>VLOOKUP(B35,'[1]District Growth'!$B$1:$J$2454,5,FALSE)</f>
        <v>58</v>
      </c>
      <c r="P35" s="185">
        <f t="shared" si="0"/>
        <v>-3</v>
      </c>
      <c r="Q35" s="134">
        <f t="shared" si="1"/>
        <v>-4.9180327868852514E-2</v>
      </c>
      <c r="R35" s="109"/>
    </row>
    <row r="36" spans="2:18" x14ac:dyDescent="0.25">
      <c r="B36" s="90" t="s">
        <v>70</v>
      </c>
      <c r="C36" s="87">
        <v>109</v>
      </c>
      <c r="D36" s="87">
        <v>95</v>
      </c>
      <c r="E36" s="87">
        <v>106</v>
      </c>
      <c r="F36" s="87">
        <v>110</v>
      </c>
      <c r="G36" s="87">
        <v>103</v>
      </c>
      <c r="H36" s="87">
        <v>101</v>
      </c>
      <c r="I36" s="87">
        <v>97</v>
      </c>
      <c r="J36" s="87">
        <v>89</v>
      </c>
      <c r="K36" s="87">
        <v>78</v>
      </c>
      <c r="L36" s="87">
        <v>82</v>
      </c>
      <c r="M36" s="73">
        <v>81</v>
      </c>
      <c r="N36" s="210">
        <v>80</v>
      </c>
      <c r="O36" s="185">
        <f>VLOOKUP(B36,'[1]District Growth'!$B$1:$J$2454,5,FALSE)</f>
        <v>76</v>
      </c>
      <c r="P36" s="185">
        <f t="shared" si="0"/>
        <v>-4</v>
      </c>
      <c r="Q36" s="134">
        <f t="shared" si="1"/>
        <v>-5.0000000000000044E-2</v>
      </c>
      <c r="R36" s="109"/>
    </row>
    <row r="37" spans="2:18" x14ac:dyDescent="0.25">
      <c r="B37" s="90" t="s">
        <v>71</v>
      </c>
      <c r="C37" s="87">
        <v>25</v>
      </c>
      <c r="D37" s="87">
        <v>25</v>
      </c>
      <c r="E37" s="87">
        <v>24</v>
      </c>
      <c r="F37" s="87">
        <v>26</v>
      </c>
      <c r="G37" s="87">
        <v>26</v>
      </c>
      <c r="H37" s="87">
        <v>23</v>
      </c>
      <c r="I37" s="87">
        <v>23</v>
      </c>
      <c r="J37" s="87">
        <v>23</v>
      </c>
      <c r="K37" s="87">
        <v>23</v>
      </c>
      <c r="L37" s="87">
        <v>24</v>
      </c>
      <c r="M37" s="73">
        <v>24</v>
      </c>
      <c r="N37" s="210">
        <v>20</v>
      </c>
      <c r="O37" s="185">
        <f>VLOOKUP(B37,'[1]District Growth'!$B$1:$J$2454,5,FALSE)</f>
        <v>19</v>
      </c>
      <c r="P37" s="185">
        <f t="shared" si="0"/>
        <v>-1</v>
      </c>
      <c r="Q37" s="134">
        <f t="shared" si="1"/>
        <v>-5.0000000000000044E-2</v>
      </c>
      <c r="R37" s="109"/>
    </row>
    <row r="38" spans="2:18" x14ac:dyDescent="0.25">
      <c r="B38" s="90" t="s">
        <v>79</v>
      </c>
      <c r="C38" s="87">
        <v>37</v>
      </c>
      <c r="D38" s="87">
        <v>35</v>
      </c>
      <c r="E38" s="87">
        <v>33</v>
      </c>
      <c r="F38" s="87">
        <v>33</v>
      </c>
      <c r="G38" s="87">
        <v>33</v>
      </c>
      <c r="H38" s="87">
        <v>28</v>
      </c>
      <c r="I38" s="87">
        <v>28</v>
      </c>
      <c r="J38" s="87">
        <v>35</v>
      </c>
      <c r="K38" s="87">
        <v>38</v>
      </c>
      <c r="L38" s="87">
        <v>38</v>
      </c>
      <c r="M38" s="73">
        <v>39</v>
      </c>
      <c r="N38" s="210">
        <v>38</v>
      </c>
      <c r="O38" s="185">
        <f>VLOOKUP(B38,'[1]District Growth'!$B$1:$J$2454,5,FALSE)</f>
        <v>36</v>
      </c>
      <c r="P38" s="185">
        <f t="shared" si="0"/>
        <v>-2</v>
      </c>
      <c r="Q38" s="134">
        <f t="shared" si="1"/>
        <v>-5.2631578947368474E-2</v>
      </c>
      <c r="R38" s="109"/>
    </row>
    <row r="39" spans="2:18" x14ac:dyDescent="0.25">
      <c r="B39" s="90" t="s">
        <v>60</v>
      </c>
      <c r="C39" s="87">
        <v>16</v>
      </c>
      <c r="D39" s="87">
        <v>15</v>
      </c>
      <c r="E39" s="87">
        <v>17</v>
      </c>
      <c r="F39" s="87">
        <v>14</v>
      </c>
      <c r="G39" s="87">
        <v>18</v>
      </c>
      <c r="H39" s="87">
        <v>15</v>
      </c>
      <c r="I39" s="87">
        <v>18</v>
      </c>
      <c r="J39" s="87">
        <v>18</v>
      </c>
      <c r="K39" s="87">
        <v>18</v>
      </c>
      <c r="L39" s="87">
        <v>20</v>
      </c>
      <c r="M39" s="73">
        <v>17</v>
      </c>
      <c r="N39" s="210">
        <v>16</v>
      </c>
      <c r="O39" s="185">
        <f>VLOOKUP(B39,'[1]District Growth'!$B$1:$J$2454,5,FALSE)</f>
        <v>15</v>
      </c>
      <c r="P39" s="185">
        <f t="shared" si="0"/>
        <v>-1</v>
      </c>
      <c r="Q39" s="134">
        <f t="shared" si="1"/>
        <v>-6.25E-2</v>
      </c>
      <c r="R39" s="109"/>
    </row>
    <row r="40" spans="2:18" x14ac:dyDescent="0.25">
      <c r="B40" s="90" t="s">
        <v>65</v>
      </c>
      <c r="C40" s="87">
        <v>18</v>
      </c>
      <c r="D40" s="87">
        <v>18</v>
      </c>
      <c r="E40" s="87">
        <v>20</v>
      </c>
      <c r="F40" s="87">
        <v>22</v>
      </c>
      <c r="G40" s="87">
        <v>20</v>
      </c>
      <c r="H40" s="87">
        <v>16</v>
      </c>
      <c r="I40" s="87">
        <v>20</v>
      </c>
      <c r="J40" s="87">
        <v>17</v>
      </c>
      <c r="K40" s="87">
        <v>14</v>
      </c>
      <c r="L40" s="87">
        <v>15</v>
      </c>
      <c r="M40" s="73">
        <v>14</v>
      </c>
      <c r="N40" s="210">
        <v>15</v>
      </c>
      <c r="O40" s="185">
        <f>VLOOKUP(B40,'[1]District Growth'!$B$1:$J$2454,5,FALSE)</f>
        <v>14</v>
      </c>
      <c r="P40" s="185">
        <f t="shared" si="0"/>
        <v>-1</v>
      </c>
      <c r="Q40" s="134">
        <f t="shared" si="1"/>
        <v>-6.6666666666666652E-2</v>
      </c>
      <c r="R40" s="109"/>
    </row>
    <row r="41" spans="2:18" x14ac:dyDescent="0.25">
      <c r="B41" s="90" t="s">
        <v>98</v>
      </c>
      <c r="C41" s="87"/>
      <c r="D41" s="87"/>
      <c r="E41" s="87"/>
      <c r="F41" s="87">
        <v>20</v>
      </c>
      <c r="G41" s="87">
        <v>24</v>
      </c>
      <c r="H41" s="87">
        <v>18</v>
      </c>
      <c r="I41" s="87">
        <v>13</v>
      </c>
      <c r="J41" s="87">
        <v>14</v>
      </c>
      <c r="K41" s="87">
        <v>16</v>
      </c>
      <c r="L41" s="87">
        <v>12</v>
      </c>
      <c r="M41" s="73">
        <v>13</v>
      </c>
      <c r="N41" s="210">
        <v>14</v>
      </c>
      <c r="O41" s="185">
        <f>VLOOKUP(B41,'[1]District Growth'!$B$1:$J$2454,5,FALSE)</f>
        <v>13</v>
      </c>
      <c r="P41" s="185">
        <f t="shared" si="0"/>
        <v>-1</v>
      </c>
      <c r="Q41" s="134">
        <f t="shared" si="1"/>
        <v>-7.1428571428571397E-2</v>
      </c>
      <c r="R41" s="109"/>
    </row>
    <row r="42" spans="2:18" x14ac:dyDescent="0.25">
      <c r="B42" s="90" t="s">
        <v>56</v>
      </c>
      <c r="C42" s="87">
        <v>24</v>
      </c>
      <c r="D42" s="87">
        <v>28</v>
      </c>
      <c r="E42" s="87">
        <v>26</v>
      </c>
      <c r="F42" s="87">
        <v>27</v>
      </c>
      <c r="G42" s="87">
        <v>26</v>
      </c>
      <c r="H42" s="87">
        <v>28</v>
      </c>
      <c r="I42" s="87">
        <v>31</v>
      </c>
      <c r="J42" s="87">
        <v>29</v>
      </c>
      <c r="K42" s="87">
        <v>22</v>
      </c>
      <c r="L42" s="87">
        <v>25</v>
      </c>
      <c r="M42" s="73">
        <v>26</v>
      </c>
      <c r="N42" s="210">
        <v>23</v>
      </c>
      <c r="O42" s="185">
        <f>VLOOKUP(B42,'[1]District Growth'!$B$1:$J$2454,5,FALSE)</f>
        <v>19</v>
      </c>
      <c r="P42" s="185">
        <f t="shared" si="0"/>
        <v>-4</v>
      </c>
      <c r="Q42" s="134">
        <f t="shared" si="1"/>
        <v>-0.17391304347826086</v>
      </c>
      <c r="R42" s="109"/>
    </row>
    <row r="43" spans="2:18" x14ac:dyDescent="0.25">
      <c r="B43" s="90" t="s">
        <v>74</v>
      </c>
      <c r="C43" s="87">
        <v>19</v>
      </c>
      <c r="D43" s="87">
        <v>21</v>
      </c>
      <c r="E43" s="87">
        <v>18</v>
      </c>
      <c r="F43" s="87">
        <v>16</v>
      </c>
      <c r="G43" s="87">
        <v>16</v>
      </c>
      <c r="H43" s="87">
        <v>15</v>
      </c>
      <c r="I43" s="87">
        <v>17</v>
      </c>
      <c r="J43" s="87">
        <v>21</v>
      </c>
      <c r="K43" s="87">
        <v>22</v>
      </c>
      <c r="L43" s="87">
        <v>22</v>
      </c>
      <c r="M43" s="73">
        <v>23</v>
      </c>
      <c r="N43" s="210">
        <v>25</v>
      </c>
      <c r="O43" s="185">
        <f>VLOOKUP(B43,'[1]District Growth'!$B$1:$J$2454,5,FALSE)</f>
        <v>20</v>
      </c>
      <c r="P43" s="185">
        <f t="shared" si="0"/>
        <v>-5</v>
      </c>
      <c r="Q43" s="134">
        <f t="shared" si="1"/>
        <v>-0.19999999999999996</v>
      </c>
      <c r="R43" s="109"/>
    </row>
    <row r="44" spans="2:18" x14ac:dyDescent="0.25">
      <c r="B44" s="90" t="s">
        <v>1304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73"/>
      <c r="N44" s="210">
        <v>39</v>
      </c>
      <c r="O44" s="185">
        <f>VLOOKUP(B44,'[1]District Growth'!$B$1:$J$2454,5,FALSE)</f>
        <v>31</v>
      </c>
      <c r="P44" s="185">
        <f t="shared" si="0"/>
        <v>-8</v>
      </c>
      <c r="Q44" s="134">
        <f t="shared" si="1"/>
        <v>-0.20512820512820518</v>
      </c>
      <c r="R44" s="109"/>
    </row>
    <row r="45" spans="2:18" x14ac:dyDescent="0.25">
      <c r="B45" s="90" t="s">
        <v>53</v>
      </c>
      <c r="C45" s="87">
        <v>12</v>
      </c>
      <c r="D45" s="87">
        <v>10</v>
      </c>
      <c r="E45" s="87">
        <v>10</v>
      </c>
      <c r="F45" s="87">
        <v>10</v>
      </c>
      <c r="G45" s="87">
        <v>10</v>
      </c>
      <c r="H45" s="87">
        <v>9</v>
      </c>
      <c r="I45" s="87">
        <v>10</v>
      </c>
      <c r="J45" s="87">
        <v>7</v>
      </c>
      <c r="K45" s="87">
        <v>5</v>
      </c>
      <c r="L45" s="87">
        <v>7</v>
      </c>
      <c r="M45" s="73">
        <v>8</v>
      </c>
      <c r="N45" s="210">
        <v>7</v>
      </c>
      <c r="O45" s="185">
        <f>VLOOKUP(B45,'[1]District Growth'!$B$1:$J$2454,5,FALSE)</f>
        <v>5</v>
      </c>
      <c r="P45" s="185">
        <f t="shared" si="0"/>
        <v>-2</v>
      </c>
      <c r="Q45" s="134">
        <f t="shared" si="1"/>
        <v>-0.2857142857142857</v>
      </c>
      <c r="R45" s="109"/>
    </row>
    <row r="46" spans="2:18" x14ac:dyDescent="0.25">
      <c r="B46" s="91" t="s">
        <v>97</v>
      </c>
      <c r="C46" s="87"/>
      <c r="D46" s="87"/>
      <c r="E46" s="87"/>
      <c r="F46" s="87"/>
      <c r="G46" s="87"/>
      <c r="H46" s="87"/>
      <c r="I46" s="87"/>
      <c r="J46" s="87">
        <v>20</v>
      </c>
      <c r="K46" s="87">
        <v>15</v>
      </c>
      <c r="L46" s="87">
        <v>12</v>
      </c>
      <c r="M46" s="73">
        <v>9</v>
      </c>
      <c r="N46" s="73">
        <v>0</v>
      </c>
      <c r="O46" s="60"/>
      <c r="P46" s="185"/>
      <c r="Q46" s="134"/>
      <c r="R46" s="109"/>
    </row>
    <row r="47" spans="2:18" x14ac:dyDescent="0.25">
      <c r="B47" s="91" t="s">
        <v>73</v>
      </c>
      <c r="C47" s="87">
        <v>10</v>
      </c>
      <c r="D47" s="87">
        <v>10</v>
      </c>
      <c r="E47" s="87">
        <v>11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73">
        <v>0</v>
      </c>
      <c r="N47" s="73"/>
      <c r="O47" s="60"/>
      <c r="P47" s="60"/>
      <c r="Q47" s="134"/>
      <c r="R47" s="109"/>
    </row>
    <row r="48" spans="2:18" x14ac:dyDescent="0.25">
      <c r="B48" s="91" t="s">
        <v>77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73">
        <v>0</v>
      </c>
      <c r="N48" s="73"/>
      <c r="O48" s="60"/>
      <c r="P48" s="60"/>
      <c r="Q48" s="134"/>
      <c r="R48" s="109"/>
    </row>
    <row r="49" spans="2:18" x14ac:dyDescent="0.25">
      <c r="B49" s="91" t="s">
        <v>80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73">
        <v>0</v>
      </c>
      <c r="N49" s="73"/>
      <c r="O49" s="60"/>
      <c r="P49" s="60"/>
      <c r="Q49" s="134"/>
      <c r="R49" s="109"/>
    </row>
    <row r="50" spans="2:18" x14ac:dyDescent="0.25">
      <c r="B50" s="142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73"/>
      <c r="N50" s="114"/>
      <c r="O50" s="61"/>
      <c r="P50" s="61"/>
      <c r="Q50" s="134"/>
      <c r="R50" s="109"/>
    </row>
    <row r="51" spans="2:18" x14ac:dyDescent="0.25">
      <c r="B51" s="143" t="s">
        <v>99</v>
      </c>
      <c r="C51" s="69">
        <f>SUM(C3:C49)</f>
        <v>2083</v>
      </c>
      <c r="D51" s="70">
        <f t="shared" ref="D51:P51" si="2">SUM(D3:D49)</f>
        <v>2033</v>
      </c>
      <c r="E51" s="70">
        <f t="shared" si="2"/>
        <v>2004</v>
      </c>
      <c r="F51" s="70">
        <f t="shared" si="2"/>
        <v>1969</v>
      </c>
      <c r="G51" s="70">
        <f t="shared" si="2"/>
        <v>1944</v>
      </c>
      <c r="H51" s="70">
        <f t="shared" si="2"/>
        <v>1884</v>
      </c>
      <c r="I51" s="70">
        <f t="shared" si="2"/>
        <v>1871</v>
      </c>
      <c r="J51" s="70">
        <f t="shared" si="2"/>
        <v>1813</v>
      </c>
      <c r="K51" s="71">
        <f t="shared" si="2"/>
        <v>1815</v>
      </c>
      <c r="L51" s="70">
        <f t="shared" si="2"/>
        <v>1814</v>
      </c>
      <c r="M51" s="70">
        <f t="shared" si="2"/>
        <v>1805</v>
      </c>
      <c r="N51" s="70">
        <f t="shared" si="2"/>
        <v>1771</v>
      </c>
      <c r="O51" s="71">
        <f t="shared" si="2"/>
        <v>1775</v>
      </c>
      <c r="P51" s="171">
        <f t="shared" si="2"/>
        <v>4</v>
      </c>
      <c r="Q51" s="134">
        <f>(O51/N51)-1</f>
        <v>2.2586109542630517E-3</v>
      </c>
    </row>
    <row r="52" spans="2:18" x14ac:dyDescent="0.25">
      <c r="D52" s="65">
        <f>SUM(D51-C51)</f>
        <v>-50</v>
      </c>
      <c r="E52" s="65">
        <f t="shared" ref="E52:O52" si="3">SUM(E51-D51)</f>
        <v>-29</v>
      </c>
      <c r="F52" s="65">
        <f t="shared" si="3"/>
        <v>-35</v>
      </c>
      <c r="G52" s="65">
        <f t="shared" si="3"/>
        <v>-25</v>
      </c>
      <c r="H52" s="65">
        <f t="shared" si="3"/>
        <v>-60</v>
      </c>
      <c r="I52" s="65">
        <f t="shared" si="3"/>
        <v>-13</v>
      </c>
      <c r="J52" s="65">
        <f t="shared" si="3"/>
        <v>-58</v>
      </c>
      <c r="K52" s="65">
        <f t="shared" si="3"/>
        <v>2</v>
      </c>
      <c r="L52" s="65">
        <f t="shared" si="3"/>
        <v>-1</v>
      </c>
      <c r="M52" s="65">
        <f t="shared" si="3"/>
        <v>-9</v>
      </c>
      <c r="N52" s="65">
        <f t="shared" si="3"/>
        <v>-34</v>
      </c>
      <c r="O52" s="65">
        <f t="shared" si="3"/>
        <v>4</v>
      </c>
    </row>
    <row r="54" spans="2:18" x14ac:dyDescent="0.25">
      <c r="B54" s="223" t="s">
        <v>49</v>
      </c>
      <c r="C54" s="95"/>
      <c r="D54" s="95"/>
      <c r="E54" s="95"/>
      <c r="F54" s="95"/>
    </row>
    <row r="55" spans="2:18" x14ac:dyDescent="0.25">
      <c r="B55" s="237" t="s">
        <v>1282</v>
      </c>
      <c r="C55" s="95"/>
      <c r="D55" s="95"/>
      <c r="E55" s="95"/>
      <c r="F55" s="95"/>
    </row>
    <row r="56" spans="2:18" x14ac:dyDescent="0.25">
      <c r="B56" s="238" t="s">
        <v>1283</v>
      </c>
      <c r="C56" s="95"/>
      <c r="D56" s="95"/>
      <c r="E56" s="95"/>
      <c r="F56" s="95"/>
    </row>
    <row r="57" spans="2:18" x14ac:dyDescent="0.25">
      <c r="B57" s="72" t="s">
        <v>1284</v>
      </c>
      <c r="C57" s="95"/>
      <c r="D57" s="95"/>
      <c r="E57" s="95"/>
      <c r="F57" s="95"/>
    </row>
    <row r="58" spans="2:18" x14ac:dyDescent="0.25">
      <c r="B58" s="239" t="s">
        <v>1176</v>
      </c>
      <c r="C58" s="95"/>
      <c r="D58" s="95"/>
      <c r="E58" s="95"/>
      <c r="F58" s="95"/>
    </row>
    <row r="59" spans="2:18" x14ac:dyDescent="0.25">
      <c r="B59" s="240" t="s">
        <v>1267</v>
      </c>
      <c r="C59" s="95"/>
      <c r="D59" s="95"/>
      <c r="E59" s="95"/>
      <c r="F59" s="95"/>
    </row>
  </sheetData>
  <sortState ref="B3:Q45">
    <sortCondition descending="1" ref="Q3:Q45"/>
  </sortState>
  <pageMargins left="0.7" right="0.7" top="0.75" bottom="0.75" header="0.3" footer="0.3"/>
  <pageSetup scale="5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1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5" style="65" customWidth="1"/>
    <col min="2" max="2" width="36.7109375" style="65" bestFit="1" customWidth="1"/>
    <col min="3" max="3" width="9.42578125" style="65" customWidth="1"/>
    <col min="4" max="6" width="8.5703125" style="65" bestFit="1" customWidth="1"/>
    <col min="7" max="14" width="8.7109375" style="65" bestFit="1" customWidth="1"/>
    <col min="15" max="16" width="10.5703125" style="6" customWidth="1"/>
    <col min="17" max="17" width="10.5703125" style="144" customWidth="1"/>
    <col min="18" max="16384" width="9.140625" style="65"/>
  </cols>
  <sheetData>
    <row r="1" spans="1:17" x14ac:dyDescent="0.25">
      <c r="B1" s="139" t="s">
        <v>100</v>
      </c>
    </row>
    <row r="2" spans="1:17" ht="27" customHeight="1" x14ac:dyDescent="0.25">
      <c r="A2" s="59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179" t="s">
        <v>1299</v>
      </c>
      <c r="O2" s="84" t="s">
        <v>1309</v>
      </c>
      <c r="P2" s="82" t="s">
        <v>43</v>
      </c>
      <c r="Q2" s="140" t="s">
        <v>42</v>
      </c>
    </row>
    <row r="3" spans="1:17" x14ac:dyDescent="0.25">
      <c r="A3" s="59" t="s">
        <v>1293</v>
      </c>
      <c r="B3" s="86" t="s">
        <v>125</v>
      </c>
      <c r="C3" s="87"/>
      <c r="D3" s="87"/>
      <c r="E3" s="87"/>
      <c r="F3" s="87"/>
      <c r="G3" s="87"/>
      <c r="H3" s="87"/>
      <c r="I3" s="87"/>
      <c r="J3" s="87"/>
      <c r="K3" s="87"/>
      <c r="L3" s="87">
        <v>25</v>
      </c>
      <c r="M3" s="73">
        <v>30</v>
      </c>
      <c r="N3" s="211">
        <v>29</v>
      </c>
      <c r="O3" s="60">
        <f>VLOOKUP(B3,'[1]District Growth'!$B$1:$J$2454,5,FALSE)</f>
        <v>40</v>
      </c>
      <c r="P3" s="185">
        <f t="shared" ref="P3:P48" si="0">O3-N3</f>
        <v>11</v>
      </c>
      <c r="Q3" s="68">
        <f t="shared" ref="Q3:Q48" si="1">(O3/N3)-1</f>
        <v>0.3793103448275863</v>
      </c>
    </row>
    <row r="4" spans="1:17" x14ac:dyDescent="0.25">
      <c r="A4" s="59" t="s">
        <v>1293</v>
      </c>
      <c r="B4" s="86" t="s">
        <v>145</v>
      </c>
      <c r="C4" s="87"/>
      <c r="D4" s="87"/>
      <c r="E4" s="87"/>
      <c r="F4" s="87"/>
      <c r="G4" s="87">
        <v>22</v>
      </c>
      <c r="H4" s="87">
        <v>21</v>
      </c>
      <c r="I4" s="87">
        <v>20</v>
      </c>
      <c r="J4" s="87">
        <v>19</v>
      </c>
      <c r="K4" s="87">
        <v>19</v>
      </c>
      <c r="L4" s="87">
        <v>17</v>
      </c>
      <c r="M4" s="73">
        <v>14</v>
      </c>
      <c r="N4" s="211">
        <v>13</v>
      </c>
      <c r="O4" s="60">
        <f>VLOOKUP(B4,'[1]District Growth'!$B$1:$J$2454,5,FALSE)</f>
        <v>16</v>
      </c>
      <c r="P4" s="185">
        <f t="shared" si="0"/>
        <v>3</v>
      </c>
      <c r="Q4" s="68">
        <f t="shared" si="1"/>
        <v>0.23076923076923084</v>
      </c>
    </row>
    <row r="5" spans="1:17" x14ac:dyDescent="0.25">
      <c r="B5" s="86" t="s">
        <v>133</v>
      </c>
      <c r="C5" s="87"/>
      <c r="D5" s="87"/>
      <c r="E5" s="87"/>
      <c r="F5" s="87"/>
      <c r="G5" s="87"/>
      <c r="H5" s="87"/>
      <c r="I5" s="87"/>
      <c r="J5" s="87"/>
      <c r="K5" s="87">
        <v>20</v>
      </c>
      <c r="L5" s="87">
        <v>18</v>
      </c>
      <c r="M5" s="73">
        <v>19</v>
      </c>
      <c r="N5" s="211">
        <v>16</v>
      </c>
      <c r="O5" s="60">
        <f>VLOOKUP(B5,'[1]District Growth'!$B$1:$J$2454,5,FALSE)</f>
        <v>19</v>
      </c>
      <c r="P5" s="185">
        <f t="shared" si="0"/>
        <v>3</v>
      </c>
      <c r="Q5" s="68">
        <f t="shared" si="1"/>
        <v>0.1875</v>
      </c>
    </row>
    <row r="6" spans="1:17" x14ac:dyDescent="0.25">
      <c r="B6" s="86" t="s">
        <v>110</v>
      </c>
      <c r="C6" s="87"/>
      <c r="D6" s="87"/>
      <c r="E6" s="87"/>
      <c r="F6" s="87">
        <v>27</v>
      </c>
      <c r="G6" s="87">
        <v>24</v>
      </c>
      <c r="H6" s="87">
        <v>14</v>
      </c>
      <c r="I6" s="87">
        <v>15</v>
      </c>
      <c r="J6" s="87">
        <v>19</v>
      </c>
      <c r="K6" s="87">
        <v>20</v>
      </c>
      <c r="L6" s="87">
        <v>24</v>
      </c>
      <c r="M6" s="73">
        <v>31</v>
      </c>
      <c r="N6" s="211">
        <v>31</v>
      </c>
      <c r="O6" s="60">
        <f>VLOOKUP(B6,'[1]District Growth'!$B$1:$J$2454,5,FALSE)</f>
        <v>35</v>
      </c>
      <c r="P6" s="185">
        <f t="shared" si="0"/>
        <v>4</v>
      </c>
      <c r="Q6" s="68">
        <f t="shared" si="1"/>
        <v>0.12903225806451624</v>
      </c>
    </row>
    <row r="7" spans="1:17" x14ac:dyDescent="0.25">
      <c r="B7" s="86" t="s">
        <v>106</v>
      </c>
      <c r="C7" s="87">
        <v>17</v>
      </c>
      <c r="D7" s="87">
        <v>18</v>
      </c>
      <c r="E7" s="87">
        <v>21</v>
      </c>
      <c r="F7" s="87">
        <v>20</v>
      </c>
      <c r="G7" s="87">
        <v>18</v>
      </c>
      <c r="H7" s="87">
        <v>17</v>
      </c>
      <c r="I7" s="87">
        <v>15</v>
      </c>
      <c r="J7" s="87">
        <v>13</v>
      </c>
      <c r="K7" s="87">
        <v>13</v>
      </c>
      <c r="L7" s="87">
        <v>17</v>
      </c>
      <c r="M7" s="73">
        <v>20</v>
      </c>
      <c r="N7" s="211">
        <v>16</v>
      </c>
      <c r="O7" s="60">
        <f>VLOOKUP(B7,'[1]District Growth'!$B$1:$J$2454,5,FALSE)</f>
        <v>18</v>
      </c>
      <c r="P7" s="185">
        <f t="shared" si="0"/>
        <v>2</v>
      </c>
      <c r="Q7" s="68">
        <f t="shared" si="1"/>
        <v>0.125</v>
      </c>
    </row>
    <row r="8" spans="1:17" x14ac:dyDescent="0.25">
      <c r="A8" s="59" t="s">
        <v>1293</v>
      </c>
      <c r="B8" s="86" t="s">
        <v>109</v>
      </c>
      <c r="C8" s="87">
        <v>23</v>
      </c>
      <c r="D8" s="87">
        <v>24</v>
      </c>
      <c r="E8" s="87">
        <v>24</v>
      </c>
      <c r="F8" s="87">
        <v>26</v>
      </c>
      <c r="G8" s="87">
        <v>21</v>
      </c>
      <c r="H8" s="87">
        <v>18</v>
      </c>
      <c r="I8" s="87">
        <v>16</v>
      </c>
      <c r="J8" s="87">
        <v>6</v>
      </c>
      <c r="K8" s="87">
        <v>10</v>
      </c>
      <c r="L8" s="87">
        <v>12</v>
      </c>
      <c r="M8" s="73">
        <v>10</v>
      </c>
      <c r="N8" s="211">
        <v>10</v>
      </c>
      <c r="O8" s="60">
        <f>VLOOKUP(B8,'[1]District Growth'!$B$1:$J$2454,5,FALSE)</f>
        <v>11</v>
      </c>
      <c r="P8" s="185">
        <f t="shared" si="0"/>
        <v>1</v>
      </c>
      <c r="Q8" s="68">
        <f t="shared" si="1"/>
        <v>0.10000000000000009</v>
      </c>
    </row>
    <row r="9" spans="1:17" x14ac:dyDescent="0.25">
      <c r="A9" s="59" t="s">
        <v>1293</v>
      </c>
      <c r="B9" s="86" t="s">
        <v>149</v>
      </c>
      <c r="C9" s="87">
        <v>34</v>
      </c>
      <c r="D9" s="87">
        <v>30</v>
      </c>
      <c r="E9" s="87">
        <v>30</v>
      </c>
      <c r="F9" s="87">
        <v>30</v>
      </c>
      <c r="G9" s="87">
        <v>31</v>
      </c>
      <c r="H9" s="87">
        <v>27</v>
      </c>
      <c r="I9" s="87">
        <v>27</v>
      </c>
      <c r="J9" s="87">
        <v>31</v>
      </c>
      <c r="K9" s="87">
        <v>32</v>
      </c>
      <c r="L9" s="87">
        <v>28</v>
      </c>
      <c r="M9" s="73">
        <v>31</v>
      </c>
      <c r="N9" s="211">
        <v>23</v>
      </c>
      <c r="O9" s="60">
        <f>VLOOKUP(B9,'[1]District Growth'!$B$1:$J$2454,5,FALSE)</f>
        <v>25</v>
      </c>
      <c r="P9" s="185">
        <f t="shared" si="0"/>
        <v>2</v>
      </c>
      <c r="Q9" s="68">
        <f t="shared" si="1"/>
        <v>8.6956521739130377E-2</v>
      </c>
    </row>
    <row r="10" spans="1:17" x14ac:dyDescent="0.25">
      <c r="B10" s="86" t="s">
        <v>137</v>
      </c>
      <c r="C10" s="87">
        <v>77</v>
      </c>
      <c r="D10" s="87">
        <v>76</v>
      </c>
      <c r="E10" s="87">
        <v>82</v>
      </c>
      <c r="F10" s="87">
        <v>72</v>
      </c>
      <c r="G10" s="87">
        <v>76</v>
      </c>
      <c r="H10" s="87">
        <v>70</v>
      </c>
      <c r="I10" s="87">
        <v>62</v>
      </c>
      <c r="J10" s="87">
        <v>60</v>
      </c>
      <c r="K10" s="87">
        <v>65</v>
      </c>
      <c r="L10" s="87">
        <v>62</v>
      </c>
      <c r="M10" s="73">
        <v>59</v>
      </c>
      <c r="N10" s="211">
        <v>58</v>
      </c>
      <c r="O10" s="60">
        <f>VLOOKUP(B10,'[1]District Growth'!$B$1:$J$2454,5,FALSE)</f>
        <v>62</v>
      </c>
      <c r="P10" s="185">
        <f t="shared" si="0"/>
        <v>4</v>
      </c>
      <c r="Q10" s="68">
        <f t="shared" si="1"/>
        <v>6.8965517241379226E-2</v>
      </c>
    </row>
    <row r="11" spans="1:17" x14ac:dyDescent="0.25">
      <c r="B11" s="86" t="s">
        <v>141</v>
      </c>
      <c r="C11" s="87">
        <v>126</v>
      </c>
      <c r="D11" s="87">
        <v>107</v>
      </c>
      <c r="E11" s="87">
        <v>102</v>
      </c>
      <c r="F11" s="87">
        <v>91</v>
      </c>
      <c r="G11" s="87">
        <v>87</v>
      </c>
      <c r="H11" s="87">
        <v>94</v>
      </c>
      <c r="I11" s="87">
        <v>87</v>
      </c>
      <c r="J11" s="87">
        <v>88</v>
      </c>
      <c r="K11" s="87">
        <v>80</v>
      </c>
      <c r="L11" s="87">
        <v>75</v>
      </c>
      <c r="M11" s="73">
        <v>61</v>
      </c>
      <c r="N11" s="211">
        <v>61</v>
      </c>
      <c r="O11" s="60">
        <f>VLOOKUP(B11,'[1]District Growth'!$B$1:$J$2454,5,FALSE)</f>
        <v>65</v>
      </c>
      <c r="P11" s="185">
        <f t="shared" si="0"/>
        <v>4</v>
      </c>
      <c r="Q11" s="68">
        <f t="shared" si="1"/>
        <v>6.5573770491803351E-2</v>
      </c>
    </row>
    <row r="12" spans="1:17" x14ac:dyDescent="0.25">
      <c r="A12" s="59" t="s">
        <v>1293</v>
      </c>
      <c r="B12" s="86" t="s">
        <v>121</v>
      </c>
      <c r="C12" s="87">
        <v>119</v>
      </c>
      <c r="D12" s="87">
        <v>113</v>
      </c>
      <c r="E12" s="87">
        <v>97</v>
      </c>
      <c r="F12" s="87">
        <v>79</v>
      </c>
      <c r="G12" s="87">
        <v>74</v>
      </c>
      <c r="H12" s="87">
        <v>71</v>
      </c>
      <c r="I12" s="87">
        <v>81</v>
      </c>
      <c r="J12" s="87">
        <v>80</v>
      </c>
      <c r="K12" s="87">
        <v>82</v>
      </c>
      <c r="L12" s="87">
        <v>83</v>
      </c>
      <c r="M12" s="73">
        <v>98</v>
      </c>
      <c r="N12" s="211">
        <v>94</v>
      </c>
      <c r="O12" s="60">
        <f>VLOOKUP(B12,'[1]District Growth'!$B$1:$J$2454,5,FALSE)</f>
        <v>100</v>
      </c>
      <c r="P12" s="185">
        <f t="shared" si="0"/>
        <v>6</v>
      </c>
      <c r="Q12" s="68">
        <f t="shared" si="1"/>
        <v>6.3829787234042534E-2</v>
      </c>
    </row>
    <row r="13" spans="1:17" x14ac:dyDescent="0.25">
      <c r="B13" s="86" t="s">
        <v>130</v>
      </c>
      <c r="C13" s="87">
        <v>43</v>
      </c>
      <c r="D13" s="87">
        <v>42</v>
      </c>
      <c r="E13" s="87">
        <v>39</v>
      </c>
      <c r="F13" s="87">
        <v>38</v>
      </c>
      <c r="G13" s="87">
        <v>37</v>
      </c>
      <c r="H13" s="87">
        <v>38</v>
      </c>
      <c r="I13" s="87">
        <v>38</v>
      </c>
      <c r="J13" s="87">
        <v>35</v>
      </c>
      <c r="K13" s="87">
        <v>37</v>
      </c>
      <c r="L13" s="87">
        <v>37</v>
      </c>
      <c r="M13" s="73">
        <v>36</v>
      </c>
      <c r="N13" s="211">
        <v>35</v>
      </c>
      <c r="O13" s="60">
        <f>VLOOKUP(B13,'[1]District Growth'!$B$1:$J$2454,5,FALSE)</f>
        <v>37</v>
      </c>
      <c r="P13" s="185">
        <f t="shared" si="0"/>
        <v>2</v>
      </c>
      <c r="Q13" s="68">
        <f t="shared" si="1"/>
        <v>5.7142857142857162E-2</v>
      </c>
    </row>
    <row r="14" spans="1:17" x14ac:dyDescent="0.25">
      <c r="B14" s="86" t="s">
        <v>114</v>
      </c>
      <c r="C14" s="87">
        <v>26</v>
      </c>
      <c r="D14" s="87">
        <v>27</v>
      </c>
      <c r="E14" s="87">
        <v>27</v>
      </c>
      <c r="F14" s="87">
        <v>28</v>
      </c>
      <c r="G14" s="87">
        <v>17</v>
      </c>
      <c r="H14" s="87">
        <v>20</v>
      </c>
      <c r="I14" s="87">
        <v>20</v>
      </c>
      <c r="J14" s="87">
        <v>18</v>
      </c>
      <c r="K14" s="87">
        <v>16</v>
      </c>
      <c r="L14" s="87">
        <v>18</v>
      </c>
      <c r="M14" s="73">
        <v>20</v>
      </c>
      <c r="N14" s="211">
        <v>18</v>
      </c>
      <c r="O14" s="60">
        <f>VLOOKUP(B14,'[1]District Growth'!$B$1:$J$2454,5,FALSE)</f>
        <v>19</v>
      </c>
      <c r="P14" s="185">
        <f t="shared" si="0"/>
        <v>1</v>
      </c>
      <c r="Q14" s="68">
        <f t="shared" si="1"/>
        <v>5.555555555555558E-2</v>
      </c>
    </row>
    <row r="15" spans="1:17" x14ac:dyDescent="0.25">
      <c r="B15" s="86" t="s">
        <v>107</v>
      </c>
      <c r="C15" s="87">
        <v>14</v>
      </c>
      <c r="D15" s="87">
        <v>18</v>
      </c>
      <c r="E15" s="87">
        <v>13</v>
      </c>
      <c r="F15" s="87">
        <v>14</v>
      </c>
      <c r="G15" s="87">
        <v>16</v>
      </c>
      <c r="H15" s="87">
        <v>15</v>
      </c>
      <c r="I15" s="87">
        <v>18</v>
      </c>
      <c r="J15" s="87">
        <v>24</v>
      </c>
      <c r="K15" s="87">
        <v>20</v>
      </c>
      <c r="L15" s="87">
        <v>26</v>
      </c>
      <c r="M15" s="73">
        <v>21</v>
      </c>
      <c r="N15" s="211">
        <v>18</v>
      </c>
      <c r="O15" s="60">
        <f>VLOOKUP(B15,'[1]District Growth'!$B$1:$J$2454,5,FALSE)</f>
        <v>19</v>
      </c>
      <c r="P15" s="185">
        <f t="shared" si="0"/>
        <v>1</v>
      </c>
      <c r="Q15" s="68">
        <f t="shared" si="1"/>
        <v>5.555555555555558E-2</v>
      </c>
    </row>
    <row r="16" spans="1:17" x14ac:dyDescent="0.25">
      <c r="A16" s="59" t="s">
        <v>1293</v>
      </c>
      <c r="B16" s="86" t="s">
        <v>150</v>
      </c>
      <c r="C16" s="87">
        <v>26</v>
      </c>
      <c r="D16" s="87">
        <v>26</v>
      </c>
      <c r="E16" s="87">
        <v>25</v>
      </c>
      <c r="F16" s="87">
        <v>22</v>
      </c>
      <c r="G16" s="87">
        <v>28</v>
      </c>
      <c r="H16" s="87">
        <v>25</v>
      </c>
      <c r="I16" s="87">
        <v>26</v>
      </c>
      <c r="J16" s="87">
        <v>24</v>
      </c>
      <c r="K16" s="87">
        <v>19</v>
      </c>
      <c r="L16" s="87">
        <v>16</v>
      </c>
      <c r="M16" s="73">
        <v>25</v>
      </c>
      <c r="N16" s="211">
        <v>19</v>
      </c>
      <c r="O16" s="60">
        <f>VLOOKUP(B16,'[1]District Growth'!$B$1:$J$2454,5,FALSE)</f>
        <v>20</v>
      </c>
      <c r="P16" s="185">
        <f t="shared" si="0"/>
        <v>1</v>
      </c>
      <c r="Q16" s="68">
        <f t="shared" si="1"/>
        <v>5.2631578947368363E-2</v>
      </c>
    </row>
    <row r="17" spans="1:17" x14ac:dyDescent="0.25">
      <c r="B17" s="86" t="s">
        <v>152</v>
      </c>
      <c r="C17" s="87">
        <v>37</v>
      </c>
      <c r="D17" s="87">
        <v>38</v>
      </c>
      <c r="E17" s="87">
        <v>37</v>
      </c>
      <c r="F17" s="87">
        <v>33</v>
      </c>
      <c r="G17" s="87">
        <v>33</v>
      </c>
      <c r="H17" s="87">
        <v>33</v>
      </c>
      <c r="I17" s="87">
        <v>24</v>
      </c>
      <c r="J17" s="87">
        <v>20</v>
      </c>
      <c r="K17" s="87">
        <v>27</v>
      </c>
      <c r="L17" s="87">
        <v>20</v>
      </c>
      <c r="M17" s="73">
        <v>20</v>
      </c>
      <c r="N17" s="211">
        <v>20</v>
      </c>
      <c r="O17" s="60">
        <f>VLOOKUP(B17,'[1]District Growth'!$B$1:$J$2454,5,FALSE)</f>
        <v>21</v>
      </c>
      <c r="P17" s="185">
        <f t="shared" si="0"/>
        <v>1</v>
      </c>
      <c r="Q17" s="68">
        <f t="shared" si="1"/>
        <v>5.0000000000000044E-2</v>
      </c>
    </row>
    <row r="18" spans="1:17" x14ac:dyDescent="0.25">
      <c r="B18" s="86" t="s">
        <v>134</v>
      </c>
      <c r="C18" s="87">
        <v>39</v>
      </c>
      <c r="D18" s="87">
        <v>50</v>
      </c>
      <c r="E18" s="87">
        <v>52</v>
      </c>
      <c r="F18" s="87">
        <v>55</v>
      </c>
      <c r="G18" s="87">
        <v>60</v>
      </c>
      <c r="H18" s="87">
        <v>67</v>
      </c>
      <c r="I18" s="87">
        <v>71</v>
      </c>
      <c r="J18" s="87">
        <v>74</v>
      </c>
      <c r="K18" s="87">
        <v>76</v>
      </c>
      <c r="L18" s="87">
        <v>75</v>
      </c>
      <c r="M18" s="73">
        <v>75</v>
      </c>
      <c r="N18" s="211">
        <v>81</v>
      </c>
      <c r="O18" s="60">
        <f>VLOOKUP(B18,'[1]District Growth'!$B$1:$J$2454,5,FALSE)</f>
        <v>85</v>
      </c>
      <c r="P18" s="185">
        <f t="shared" si="0"/>
        <v>4</v>
      </c>
      <c r="Q18" s="68">
        <f t="shared" si="1"/>
        <v>4.9382716049382713E-2</v>
      </c>
    </row>
    <row r="19" spans="1:17" x14ac:dyDescent="0.25">
      <c r="B19" s="86" t="s">
        <v>103</v>
      </c>
      <c r="C19" s="87">
        <v>23</v>
      </c>
      <c r="D19" s="87">
        <v>22</v>
      </c>
      <c r="E19" s="87">
        <v>24</v>
      </c>
      <c r="F19" s="87">
        <v>18</v>
      </c>
      <c r="G19" s="87">
        <v>21</v>
      </c>
      <c r="H19" s="87">
        <v>17</v>
      </c>
      <c r="I19" s="87">
        <v>19</v>
      </c>
      <c r="J19" s="87">
        <v>23</v>
      </c>
      <c r="K19" s="87">
        <v>28</v>
      </c>
      <c r="L19" s="87">
        <v>41</v>
      </c>
      <c r="M19" s="73">
        <v>21</v>
      </c>
      <c r="N19" s="211">
        <v>23</v>
      </c>
      <c r="O19" s="60">
        <f>VLOOKUP(B19,'[1]District Growth'!$B$1:$J$2454,5,FALSE)</f>
        <v>24</v>
      </c>
      <c r="P19" s="185">
        <f t="shared" si="0"/>
        <v>1</v>
      </c>
      <c r="Q19" s="68">
        <f t="shared" si="1"/>
        <v>4.3478260869565188E-2</v>
      </c>
    </row>
    <row r="20" spans="1:17" x14ac:dyDescent="0.25">
      <c r="A20" s="59" t="s">
        <v>1293</v>
      </c>
      <c r="B20" s="86" t="s">
        <v>131</v>
      </c>
      <c r="C20" s="87">
        <v>25</v>
      </c>
      <c r="D20" s="87">
        <v>29</v>
      </c>
      <c r="E20" s="87">
        <v>26</v>
      </c>
      <c r="F20" s="87">
        <v>28</v>
      </c>
      <c r="G20" s="87">
        <v>26</v>
      </c>
      <c r="H20" s="87">
        <v>22</v>
      </c>
      <c r="I20" s="87">
        <v>26</v>
      </c>
      <c r="J20" s="87">
        <v>25</v>
      </c>
      <c r="K20" s="87">
        <v>23</v>
      </c>
      <c r="L20" s="87">
        <v>23</v>
      </c>
      <c r="M20" s="73">
        <v>26</v>
      </c>
      <c r="N20" s="211">
        <v>24</v>
      </c>
      <c r="O20" s="60">
        <f>VLOOKUP(B20,'[1]District Growth'!$B$1:$J$2454,5,FALSE)</f>
        <v>25</v>
      </c>
      <c r="P20" s="185">
        <f t="shared" si="0"/>
        <v>1</v>
      </c>
      <c r="Q20" s="68">
        <f t="shared" si="1"/>
        <v>4.1666666666666741E-2</v>
      </c>
    </row>
    <row r="21" spans="1:17" x14ac:dyDescent="0.25">
      <c r="B21" s="86" t="s">
        <v>140</v>
      </c>
      <c r="C21" s="87">
        <v>21</v>
      </c>
      <c r="D21" s="87">
        <v>26</v>
      </c>
      <c r="E21" s="87">
        <v>29</v>
      </c>
      <c r="F21" s="87">
        <v>25</v>
      </c>
      <c r="G21" s="87">
        <v>20</v>
      </c>
      <c r="H21" s="87">
        <v>27</v>
      </c>
      <c r="I21" s="87">
        <v>31</v>
      </c>
      <c r="J21" s="87">
        <v>31</v>
      </c>
      <c r="K21" s="87">
        <v>34</v>
      </c>
      <c r="L21" s="87">
        <v>32</v>
      </c>
      <c r="M21" s="73">
        <v>29</v>
      </c>
      <c r="N21" s="211">
        <v>24</v>
      </c>
      <c r="O21" s="60">
        <f>VLOOKUP(B21,'[1]District Growth'!$B$1:$J$2454,5,FALSE)</f>
        <v>25</v>
      </c>
      <c r="P21" s="185">
        <f t="shared" si="0"/>
        <v>1</v>
      </c>
      <c r="Q21" s="68">
        <f t="shared" si="1"/>
        <v>4.1666666666666741E-2</v>
      </c>
    </row>
    <row r="22" spans="1:17" x14ac:dyDescent="0.25">
      <c r="B22" s="86" t="s">
        <v>142</v>
      </c>
      <c r="C22" s="87">
        <v>42</v>
      </c>
      <c r="D22" s="87">
        <v>41</v>
      </c>
      <c r="E22" s="87">
        <v>35</v>
      </c>
      <c r="F22" s="87">
        <v>37</v>
      </c>
      <c r="G22" s="87">
        <v>29</v>
      </c>
      <c r="H22" s="87">
        <v>31</v>
      </c>
      <c r="I22" s="87">
        <v>34</v>
      </c>
      <c r="J22" s="87">
        <v>34</v>
      </c>
      <c r="K22" s="87">
        <v>44</v>
      </c>
      <c r="L22" s="87">
        <v>41</v>
      </c>
      <c r="M22" s="73">
        <v>37</v>
      </c>
      <c r="N22" s="211">
        <v>39</v>
      </c>
      <c r="O22" s="60">
        <f>VLOOKUP(B22,'[1]District Growth'!$B$1:$J$2454,5,FALSE)</f>
        <v>40</v>
      </c>
      <c r="P22" s="185">
        <f t="shared" si="0"/>
        <v>1</v>
      </c>
      <c r="Q22" s="68">
        <f t="shared" si="1"/>
        <v>2.564102564102555E-2</v>
      </c>
    </row>
    <row r="23" spans="1:17" x14ac:dyDescent="0.25">
      <c r="A23" s="59" t="s">
        <v>1293</v>
      </c>
      <c r="B23" s="86" t="s">
        <v>111</v>
      </c>
      <c r="C23" s="87">
        <v>29</v>
      </c>
      <c r="D23" s="87">
        <v>28</v>
      </c>
      <c r="E23" s="87">
        <v>31</v>
      </c>
      <c r="F23" s="87">
        <v>39</v>
      </c>
      <c r="G23" s="87">
        <v>33</v>
      </c>
      <c r="H23" s="87">
        <v>33</v>
      </c>
      <c r="I23" s="87">
        <v>29</v>
      </c>
      <c r="J23" s="87">
        <v>21</v>
      </c>
      <c r="K23" s="87">
        <v>21</v>
      </c>
      <c r="L23" s="87">
        <v>25</v>
      </c>
      <c r="M23" s="73">
        <v>31</v>
      </c>
      <c r="N23" s="211">
        <v>50</v>
      </c>
      <c r="O23" s="60">
        <f>VLOOKUP(B23,'[1]District Growth'!$B$1:$J$2454,5,FALSE)</f>
        <v>51</v>
      </c>
      <c r="P23" s="185">
        <f t="shared" si="0"/>
        <v>1</v>
      </c>
      <c r="Q23" s="68">
        <f t="shared" si="1"/>
        <v>2.0000000000000018E-2</v>
      </c>
    </row>
    <row r="24" spans="1:17" x14ac:dyDescent="0.25">
      <c r="B24" s="89" t="s">
        <v>136</v>
      </c>
      <c r="C24" s="87"/>
      <c r="D24" s="87"/>
      <c r="E24" s="87"/>
      <c r="F24" s="87"/>
      <c r="G24" s="87"/>
      <c r="H24" s="87"/>
      <c r="I24" s="87">
        <v>31</v>
      </c>
      <c r="J24" s="87">
        <v>24</v>
      </c>
      <c r="K24" s="87">
        <v>28</v>
      </c>
      <c r="L24" s="87">
        <v>27</v>
      </c>
      <c r="M24" s="73">
        <v>23</v>
      </c>
      <c r="N24" s="211">
        <v>26</v>
      </c>
      <c r="O24" s="60">
        <f>VLOOKUP(B24,'[1]District Growth'!$B$1:$J$2454,5,FALSE)</f>
        <v>26</v>
      </c>
      <c r="P24" s="185">
        <f t="shared" si="0"/>
        <v>0</v>
      </c>
      <c r="Q24" s="68">
        <f t="shared" si="1"/>
        <v>0</v>
      </c>
    </row>
    <row r="25" spans="1:17" x14ac:dyDescent="0.25">
      <c r="A25" s="59" t="s">
        <v>1293</v>
      </c>
      <c r="B25" s="89" t="s">
        <v>115</v>
      </c>
      <c r="C25" s="87">
        <v>25</v>
      </c>
      <c r="D25" s="87">
        <v>26</v>
      </c>
      <c r="E25" s="87">
        <v>20</v>
      </c>
      <c r="F25" s="87">
        <v>18</v>
      </c>
      <c r="G25" s="87">
        <v>17</v>
      </c>
      <c r="H25" s="87">
        <v>24</v>
      </c>
      <c r="I25" s="87">
        <v>28</v>
      </c>
      <c r="J25" s="87">
        <v>25</v>
      </c>
      <c r="K25" s="87">
        <v>25</v>
      </c>
      <c r="L25" s="87">
        <v>28</v>
      </c>
      <c r="M25" s="73">
        <v>28</v>
      </c>
      <c r="N25" s="211">
        <v>25</v>
      </c>
      <c r="O25" s="60">
        <f>VLOOKUP(B25,'[1]District Growth'!$B$1:$J$2454,5,FALSE)</f>
        <v>25</v>
      </c>
      <c r="P25" s="185">
        <f t="shared" si="0"/>
        <v>0</v>
      </c>
      <c r="Q25" s="68">
        <f t="shared" si="1"/>
        <v>0</v>
      </c>
    </row>
    <row r="26" spans="1:17" x14ac:dyDescent="0.25">
      <c r="B26" s="89" t="s">
        <v>118</v>
      </c>
      <c r="C26" s="87">
        <v>38</v>
      </c>
      <c r="D26" s="87">
        <v>34</v>
      </c>
      <c r="E26" s="87">
        <v>33</v>
      </c>
      <c r="F26" s="87">
        <v>35</v>
      </c>
      <c r="G26" s="87">
        <v>34</v>
      </c>
      <c r="H26" s="87">
        <v>33</v>
      </c>
      <c r="I26" s="87">
        <v>35</v>
      </c>
      <c r="J26" s="87">
        <v>41</v>
      </c>
      <c r="K26" s="87">
        <v>42</v>
      </c>
      <c r="L26" s="87">
        <v>46</v>
      </c>
      <c r="M26" s="73">
        <v>48</v>
      </c>
      <c r="N26" s="211">
        <v>51</v>
      </c>
      <c r="O26" s="60">
        <f>VLOOKUP(B26,'[1]District Growth'!$B$1:$J$2454,5,FALSE)</f>
        <v>51</v>
      </c>
      <c r="P26" s="185">
        <f t="shared" si="0"/>
        <v>0</v>
      </c>
      <c r="Q26" s="68">
        <f t="shared" si="1"/>
        <v>0</v>
      </c>
    </row>
    <row r="27" spans="1:17" x14ac:dyDescent="0.25">
      <c r="B27" s="89" t="s">
        <v>1285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73">
        <v>38</v>
      </c>
      <c r="N27" s="211">
        <v>30</v>
      </c>
      <c r="O27" s="60">
        <v>30</v>
      </c>
      <c r="P27" s="185">
        <f t="shared" si="0"/>
        <v>0</v>
      </c>
      <c r="Q27" s="68">
        <f t="shared" si="1"/>
        <v>0</v>
      </c>
    </row>
    <row r="28" spans="1:17" x14ac:dyDescent="0.25">
      <c r="A28" s="59" t="s">
        <v>1293</v>
      </c>
      <c r="B28" s="89" t="s">
        <v>138</v>
      </c>
      <c r="C28" s="87">
        <v>42</v>
      </c>
      <c r="D28" s="87">
        <v>43</v>
      </c>
      <c r="E28" s="87">
        <v>36</v>
      </c>
      <c r="F28" s="87">
        <v>31</v>
      </c>
      <c r="G28" s="87">
        <v>28</v>
      </c>
      <c r="H28" s="87">
        <v>33</v>
      </c>
      <c r="I28" s="87">
        <v>31</v>
      </c>
      <c r="J28" s="87">
        <v>39</v>
      </c>
      <c r="K28" s="87">
        <v>37</v>
      </c>
      <c r="L28" s="87">
        <v>35</v>
      </c>
      <c r="M28" s="73">
        <v>35</v>
      </c>
      <c r="N28" s="211">
        <v>31</v>
      </c>
      <c r="O28" s="60">
        <f>VLOOKUP(B28,'[1]District Growth'!$B$1:$J$2454,5,FALSE)</f>
        <v>31</v>
      </c>
      <c r="P28" s="185">
        <f t="shared" si="0"/>
        <v>0</v>
      </c>
      <c r="Q28" s="68">
        <f t="shared" si="1"/>
        <v>0</v>
      </c>
    </row>
    <row r="29" spans="1:17" x14ac:dyDescent="0.25">
      <c r="B29" s="89" t="s">
        <v>117</v>
      </c>
      <c r="C29" s="87">
        <v>18</v>
      </c>
      <c r="D29" s="87">
        <v>28</v>
      </c>
      <c r="E29" s="87">
        <v>30</v>
      </c>
      <c r="F29" s="87">
        <v>27</v>
      </c>
      <c r="G29" s="87">
        <v>25</v>
      </c>
      <c r="H29" s="87">
        <v>25</v>
      </c>
      <c r="I29" s="87">
        <v>24</v>
      </c>
      <c r="J29" s="87">
        <v>25</v>
      </c>
      <c r="K29" s="87">
        <v>20</v>
      </c>
      <c r="L29" s="87">
        <v>22</v>
      </c>
      <c r="M29" s="73">
        <v>21</v>
      </c>
      <c r="N29" s="211">
        <v>21</v>
      </c>
      <c r="O29" s="60">
        <f>VLOOKUP(B29,'[1]District Growth'!$B$1:$J$2454,5,FALSE)</f>
        <v>21</v>
      </c>
      <c r="P29" s="185">
        <f t="shared" si="0"/>
        <v>0</v>
      </c>
      <c r="Q29" s="68">
        <f t="shared" si="1"/>
        <v>0</v>
      </c>
    </row>
    <row r="30" spans="1:17" x14ac:dyDescent="0.25">
      <c r="B30" s="90" t="s">
        <v>135</v>
      </c>
      <c r="C30" s="87">
        <v>68</v>
      </c>
      <c r="D30" s="87">
        <v>68</v>
      </c>
      <c r="E30" s="87">
        <v>72</v>
      </c>
      <c r="F30" s="87">
        <v>70</v>
      </c>
      <c r="G30" s="87">
        <v>70</v>
      </c>
      <c r="H30" s="87">
        <v>63</v>
      </c>
      <c r="I30" s="87">
        <v>63</v>
      </c>
      <c r="J30" s="87">
        <v>55</v>
      </c>
      <c r="K30" s="87">
        <v>47</v>
      </c>
      <c r="L30" s="87">
        <v>46</v>
      </c>
      <c r="M30" s="73">
        <v>40</v>
      </c>
      <c r="N30" s="211">
        <v>39</v>
      </c>
      <c r="O30" s="60">
        <f>VLOOKUP(B30,'[1]District Growth'!$B$1:$J$2454,5,FALSE)</f>
        <v>38</v>
      </c>
      <c r="P30" s="185">
        <f t="shared" si="0"/>
        <v>-1</v>
      </c>
      <c r="Q30" s="68">
        <f t="shared" si="1"/>
        <v>-2.5641025641025661E-2</v>
      </c>
    </row>
    <row r="31" spans="1:17" x14ac:dyDescent="0.25">
      <c r="B31" s="90" t="s">
        <v>139</v>
      </c>
      <c r="C31" s="87">
        <v>30</v>
      </c>
      <c r="D31" s="87">
        <v>33</v>
      </c>
      <c r="E31" s="87">
        <v>36</v>
      </c>
      <c r="F31" s="87">
        <v>38</v>
      </c>
      <c r="G31" s="87">
        <v>31</v>
      </c>
      <c r="H31" s="87">
        <v>31</v>
      </c>
      <c r="I31" s="87">
        <v>36</v>
      </c>
      <c r="J31" s="87">
        <v>35</v>
      </c>
      <c r="K31" s="87">
        <v>36</v>
      </c>
      <c r="L31" s="87">
        <v>34</v>
      </c>
      <c r="M31" s="73">
        <v>34</v>
      </c>
      <c r="N31" s="211">
        <v>35</v>
      </c>
      <c r="O31" s="60">
        <f>VLOOKUP(B31,'[1]District Growth'!$B$1:$J$2454,5,FALSE)</f>
        <v>34</v>
      </c>
      <c r="P31" s="185">
        <f t="shared" si="0"/>
        <v>-1</v>
      </c>
      <c r="Q31" s="68">
        <f t="shared" si="1"/>
        <v>-2.8571428571428581E-2</v>
      </c>
    </row>
    <row r="32" spans="1:17" x14ac:dyDescent="0.25">
      <c r="B32" s="90" t="s">
        <v>108</v>
      </c>
      <c r="C32" s="87">
        <v>84</v>
      </c>
      <c r="D32" s="87">
        <v>84</v>
      </c>
      <c r="E32" s="87">
        <v>72</v>
      </c>
      <c r="F32" s="87">
        <v>63</v>
      </c>
      <c r="G32" s="87">
        <v>72</v>
      </c>
      <c r="H32" s="87">
        <v>77</v>
      </c>
      <c r="I32" s="87">
        <v>68</v>
      </c>
      <c r="J32" s="87">
        <v>69</v>
      </c>
      <c r="K32" s="87">
        <v>82</v>
      </c>
      <c r="L32" s="87">
        <v>101</v>
      </c>
      <c r="M32" s="73">
        <v>106</v>
      </c>
      <c r="N32" s="211">
        <v>100</v>
      </c>
      <c r="O32" s="60">
        <f>VLOOKUP(B32,'[1]District Growth'!$B$1:$J$2454,5,FALSE)</f>
        <v>96</v>
      </c>
      <c r="P32" s="185">
        <f t="shared" si="0"/>
        <v>-4</v>
      </c>
      <c r="Q32" s="68">
        <f t="shared" si="1"/>
        <v>-4.0000000000000036E-2</v>
      </c>
    </row>
    <row r="33" spans="1:17" x14ac:dyDescent="0.25">
      <c r="B33" s="54" t="s">
        <v>1177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73">
        <v>21</v>
      </c>
      <c r="N33" s="211">
        <v>24</v>
      </c>
      <c r="O33" s="60">
        <f>VLOOKUP(B33,'[1]District Growth'!$B$1:$J$2454,5,FALSE)</f>
        <v>23</v>
      </c>
      <c r="P33" s="185">
        <f t="shared" si="0"/>
        <v>-1</v>
      </c>
      <c r="Q33" s="68">
        <f t="shared" si="1"/>
        <v>-4.166666666666663E-2</v>
      </c>
    </row>
    <row r="34" spans="1:17" x14ac:dyDescent="0.25">
      <c r="B34" s="90" t="s">
        <v>151</v>
      </c>
      <c r="C34" s="87">
        <v>48</v>
      </c>
      <c r="D34" s="87">
        <v>52</v>
      </c>
      <c r="E34" s="87">
        <v>47</v>
      </c>
      <c r="F34" s="87">
        <v>49</v>
      </c>
      <c r="G34" s="87">
        <v>40</v>
      </c>
      <c r="H34" s="87">
        <v>39</v>
      </c>
      <c r="I34" s="87">
        <v>32</v>
      </c>
      <c r="J34" s="87">
        <v>32</v>
      </c>
      <c r="K34" s="87">
        <v>35</v>
      </c>
      <c r="L34" s="87">
        <v>29</v>
      </c>
      <c r="M34" s="73">
        <v>28</v>
      </c>
      <c r="N34" s="211">
        <v>23</v>
      </c>
      <c r="O34" s="60">
        <f>VLOOKUP(B34,'[1]District Growth'!$B$1:$J$2454,5,FALSE)</f>
        <v>22</v>
      </c>
      <c r="P34" s="185">
        <f t="shared" si="0"/>
        <v>-1</v>
      </c>
      <c r="Q34" s="68">
        <f t="shared" si="1"/>
        <v>-4.3478260869565188E-2</v>
      </c>
    </row>
    <row r="35" spans="1:17" x14ac:dyDescent="0.25">
      <c r="B35" s="90" t="s">
        <v>144</v>
      </c>
      <c r="C35" s="87">
        <v>47</v>
      </c>
      <c r="D35" s="87">
        <v>53</v>
      </c>
      <c r="E35" s="87">
        <v>53</v>
      </c>
      <c r="F35" s="87">
        <v>49</v>
      </c>
      <c r="G35" s="87">
        <v>51</v>
      </c>
      <c r="H35" s="87">
        <v>49</v>
      </c>
      <c r="I35" s="87">
        <v>42</v>
      </c>
      <c r="J35" s="87">
        <v>41</v>
      </c>
      <c r="K35" s="87">
        <v>43</v>
      </c>
      <c r="L35" s="87">
        <v>39</v>
      </c>
      <c r="M35" s="73">
        <v>41</v>
      </c>
      <c r="N35" s="211">
        <v>40</v>
      </c>
      <c r="O35" s="60">
        <f>VLOOKUP(B35,'[1]District Growth'!$B$1:$J$2454,5,FALSE)</f>
        <v>38</v>
      </c>
      <c r="P35" s="185">
        <f t="shared" si="0"/>
        <v>-2</v>
      </c>
      <c r="Q35" s="68">
        <f t="shared" si="1"/>
        <v>-5.0000000000000044E-2</v>
      </c>
    </row>
    <row r="36" spans="1:17" x14ac:dyDescent="0.25">
      <c r="B36" s="90" t="s">
        <v>143</v>
      </c>
      <c r="C36" s="87">
        <v>52</v>
      </c>
      <c r="D36" s="87">
        <v>57</v>
      </c>
      <c r="E36" s="87">
        <v>59</v>
      </c>
      <c r="F36" s="87">
        <v>64</v>
      </c>
      <c r="G36" s="87">
        <v>66</v>
      </c>
      <c r="H36" s="87">
        <v>68</v>
      </c>
      <c r="I36" s="87">
        <v>63</v>
      </c>
      <c r="J36" s="87">
        <v>53</v>
      </c>
      <c r="K36" s="87">
        <v>55</v>
      </c>
      <c r="L36" s="87">
        <v>50</v>
      </c>
      <c r="M36" s="73">
        <v>44</v>
      </c>
      <c r="N36" s="211">
        <v>36</v>
      </c>
      <c r="O36" s="60">
        <f>VLOOKUP(B36,'[1]District Growth'!$B$1:$J$2454,5,FALSE)</f>
        <v>34</v>
      </c>
      <c r="P36" s="185">
        <f t="shared" si="0"/>
        <v>-2</v>
      </c>
      <c r="Q36" s="68">
        <f t="shared" si="1"/>
        <v>-5.555555555555558E-2</v>
      </c>
    </row>
    <row r="37" spans="1:17" x14ac:dyDescent="0.25">
      <c r="B37" s="90" t="s">
        <v>120</v>
      </c>
      <c r="C37" s="87">
        <v>360</v>
      </c>
      <c r="D37" s="87">
        <v>384</v>
      </c>
      <c r="E37" s="87">
        <v>371</v>
      </c>
      <c r="F37" s="87">
        <v>321</v>
      </c>
      <c r="G37" s="87">
        <v>298</v>
      </c>
      <c r="H37" s="87">
        <v>278</v>
      </c>
      <c r="I37" s="87">
        <v>258</v>
      </c>
      <c r="J37" s="87">
        <v>247</v>
      </c>
      <c r="K37" s="87">
        <v>242</v>
      </c>
      <c r="L37" s="87">
        <v>246</v>
      </c>
      <c r="M37" s="73">
        <v>252</v>
      </c>
      <c r="N37" s="211">
        <v>250</v>
      </c>
      <c r="O37" s="60">
        <f>VLOOKUP(B37,'[1]District Growth'!$B$1:$J$2454,5,FALSE)</f>
        <v>236</v>
      </c>
      <c r="P37" s="185">
        <f t="shared" si="0"/>
        <v>-14</v>
      </c>
      <c r="Q37" s="68">
        <f t="shared" si="1"/>
        <v>-5.600000000000005E-2</v>
      </c>
    </row>
    <row r="38" spans="1:17" x14ac:dyDescent="0.25">
      <c r="B38" s="90" t="s">
        <v>104</v>
      </c>
      <c r="C38" s="87">
        <v>23</v>
      </c>
      <c r="D38" s="87">
        <v>25</v>
      </c>
      <c r="E38" s="87">
        <v>18</v>
      </c>
      <c r="F38" s="87">
        <v>21</v>
      </c>
      <c r="G38" s="87">
        <v>21</v>
      </c>
      <c r="H38" s="87">
        <v>27</v>
      </c>
      <c r="I38" s="87">
        <v>26</v>
      </c>
      <c r="J38" s="87">
        <v>26</v>
      </c>
      <c r="K38" s="87">
        <v>25</v>
      </c>
      <c r="L38" s="87">
        <v>34</v>
      </c>
      <c r="M38" s="73">
        <v>36</v>
      </c>
      <c r="N38" s="211">
        <v>32</v>
      </c>
      <c r="O38" s="60">
        <f>VLOOKUP(B38,'[1]District Growth'!$B$1:$J$2454,5,FALSE)</f>
        <v>30</v>
      </c>
      <c r="P38" s="185">
        <f t="shared" si="0"/>
        <v>-2</v>
      </c>
      <c r="Q38" s="68">
        <f t="shared" si="1"/>
        <v>-6.25E-2</v>
      </c>
    </row>
    <row r="39" spans="1:17" x14ac:dyDescent="0.25">
      <c r="A39" s="59" t="s">
        <v>1293</v>
      </c>
      <c r="B39" s="90" t="s">
        <v>102</v>
      </c>
      <c r="C39" s="87">
        <v>54</v>
      </c>
      <c r="D39" s="87">
        <v>54</v>
      </c>
      <c r="E39" s="87">
        <v>56</v>
      </c>
      <c r="F39" s="87">
        <v>47</v>
      </c>
      <c r="G39" s="87">
        <v>43</v>
      </c>
      <c r="H39" s="87">
        <v>48</v>
      </c>
      <c r="I39" s="87">
        <v>49</v>
      </c>
      <c r="J39" s="87">
        <v>46</v>
      </c>
      <c r="K39" s="87">
        <v>38</v>
      </c>
      <c r="L39" s="87">
        <v>65</v>
      </c>
      <c r="M39" s="73">
        <v>58</v>
      </c>
      <c r="N39" s="211">
        <v>51</v>
      </c>
      <c r="O39" s="60">
        <f>VLOOKUP(B39,'[1]District Growth'!$B$1:$J$2454,5,FALSE)</f>
        <v>47</v>
      </c>
      <c r="P39" s="185">
        <f t="shared" si="0"/>
        <v>-4</v>
      </c>
      <c r="Q39" s="68">
        <f t="shared" si="1"/>
        <v>-7.8431372549019662E-2</v>
      </c>
    </row>
    <row r="40" spans="1:17" x14ac:dyDescent="0.25">
      <c r="B40" s="90" t="s">
        <v>119</v>
      </c>
      <c r="C40" s="87">
        <v>43</v>
      </c>
      <c r="D40" s="87">
        <v>43</v>
      </c>
      <c r="E40" s="87">
        <v>42</v>
      </c>
      <c r="F40" s="87">
        <v>38</v>
      </c>
      <c r="G40" s="87">
        <v>45</v>
      </c>
      <c r="H40" s="87">
        <v>36</v>
      </c>
      <c r="I40" s="87">
        <v>34</v>
      </c>
      <c r="J40" s="87">
        <v>30</v>
      </c>
      <c r="K40" s="87">
        <v>26</v>
      </c>
      <c r="L40" s="87">
        <v>28</v>
      </c>
      <c r="M40" s="73">
        <v>32</v>
      </c>
      <c r="N40" s="211">
        <v>25</v>
      </c>
      <c r="O40" s="60">
        <f>VLOOKUP(B40,'[1]District Growth'!$B$1:$J$2454,5,FALSE)</f>
        <v>23</v>
      </c>
      <c r="P40" s="185">
        <f t="shared" si="0"/>
        <v>-2</v>
      </c>
      <c r="Q40" s="68">
        <f t="shared" si="1"/>
        <v>-7.999999999999996E-2</v>
      </c>
    </row>
    <row r="41" spans="1:17" x14ac:dyDescent="0.25">
      <c r="B41" s="90" t="s">
        <v>112</v>
      </c>
      <c r="C41" s="87">
        <v>18</v>
      </c>
      <c r="D41" s="87">
        <v>21</v>
      </c>
      <c r="E41" s="87">
        <v>20</v>
      </c>
      <c r="F41" s="87">
        <v>15</v>
      </c>
      <c r="G41" s="87">
        <v>12</v>
      </c>
      <c r="H41" s="87">
        <v>15</v>
      </c>
      <c r="I41" s="87">
        <v>18</v>
      </c>
      <c r="J41" s="87">
        <v>12</v>
      </c>
      <c r="K41" s="87">
        <v>12</v>
      </c>
      <c r="L41" s="87">
        <v>14</v>
      </c>
      <c r="M41" s="73">
        <v>12</v>
      </c>
      <c r="N41" s="211">
        <v>10</v>
      </c>
      <c r="O41" s="60">
        <f>VLOOKUP(B41,'[1]District Growth'!$B$1:$J$2454,5,FALSE)</f>
        <v>9</v>
      </c>
      <c r="P41" s="185">
        <f t="shared" si="0"/>
        <v>-1</v>
      </c>
      <c r="Q41" s="68">
        <f t="shared" si="1"/>
        <v>-9.9999999999999978E-2</v>
      </c>
    </row>
    <row r="42" spans="1:17" x14ac:dyDescent="0.25">
      <c r="B42" s="90" t="s">
        <v>113</v>
      </c>
      <c r="C42" s="87">
        <v>17</v>
      </c>
      <c r="D42" s="87">
        <v>16</v>
      </c>
      <c r="E42" s="87">
        <v>16</v>
      </c>
      <c r="F42" s="87">
        <v>13</v>
      </c>
      <c r="G42" s="87">
        <v>14</v>
      </c>
      <c r="H42" s="87">
        <v>13</v>
      </c>
      <c r="I42" s="87">
        <v>13</v>
      </c>
      <c r="J42" s="87">
        <v>13</v>
      </c>
      <c r="K42" s="87">
        <v>13</v>
      </c>
      <c r="L42" s="87">
        <v>15</v>
      </c>
      <c r="M42" s="73">
        <v>14</v>
      </c>
      <c r="N42" s="211">
        <v>18</v>
      </c>
      <c r="O42" s="60">
        <f>VLOOKUP(B42,'[1]District Growth'!$B$1:$J$2454,5,FALSE)</f>
        <v>16</v>
      </c>
      <c r="P42" s="185">
        <f t="shared" si="0"/>
        <v>-2</v>
      </c>
      <c r="Q42" s="68">
        <f t="shared" si="1"/>
        <v>-0.11111111111111116</v>
      </c>
    </row>
    <row r="43" spans="1:17" x14ac:dyDescent="0.25">
      <c r="B43" s="90" t="s">
        <v>116</v>
      </c>
      <c r="C43" s="87">
        <v>113</v>
      </c>
      <c r="D43" s="87">
        <v>118</v>
      </c>
      <c r="E43" s="87">
        <v>103</v>
      </c>
      <c r="F43" s="87">
        <v>79</v>
      </c>
      <c r="G43" s="87">
        <v>66</v>
      </c>
      <c r="H43" s="87">
        <v>59</v>
      </c>
      <c r="I43" s="87">
        <v>56</v>
      </c>
      <c r="J43" s="87">
        <v>58</v>
      </c>
      <c r="K43" s="87">
        <v>64</v>
      </c>
      <c r="L43" s="87">
        <v>71</v>
      </c>
      <c r="M43" s="73">
        <v>72</v>
      </c>
      <c r="N43" s="211">
        <v>68</v>
      </c>
      <c r="O43" s="60">
        <f>VLOOKUP(B43,'[1]District Growth'!$B$1:$J$2454,5,FALSE)</f>
        <v>60</v>
      </c>
      <c r="P43" s="185">
        <f t="shared" si="0"/>
        <v>-8</v>
      </c>
      <c r="Q43" s="68">
        <f t="shared" si="1"/>
        <v>-0.11764705882352944</v>
      </c>
    </row>
    <row r="44" spans="1:17" x14ac:dyDescent="0.25">
      <c r="B44" s="90" t="s">
        <v>148</v>
      </c>
      <c r="C44" s="87">
        <v>37</v>
      </c>
      <c r="D44" s="87">
        <v>40</v>
      </c>
      <c r="E44" s="87">
        <v>42</v>
      </c>
      <c r="F44" s="87">
        <v>42</v>
      </c>
      <c r="G44" s="87">
        <v>41</v>
      </c>
      <c r="H44" s="87">
        <v>40</v>
      </c>
      <c r="I44" s="87">
        <v>39</v>
      </c>
      <c r="J44" s="87">
        <v>42</v>
      </c>
      <c r="K44" s="87">
        <v>44</v>
      </c>
      <c r="L44" s="87">
        <v>39</v>
      </c>
      <c r="M44" s="73">
        <v>43</v>
      </c>
      <c r="N44" s="211">
        <v>39</v>
      </c>
      <c r="O44" s="60">
        <f>VLOOKUP(B44,'[1]District Growth'!$B$1:$J$2454,5,FALSE)</f>
        <v>33</v>
      </c>
      <c r="P44" s="185">
        <f t="shared" si="0"/>
        <v>-6</v>
      </c>
      <c r="Q44" s="68">
        <f t="shared" si="1"/>
        <v>-0.15384615384615385</v>
      </c>
    </row>
    <row r="45" spans="1:17" x14ac:dyDescent="0.25">
      <c r="B45" s="90" t="s">
        <v>147</v>
      </c>
      <c r="C45" s="87"/>
      <c r="D45" s="87"/>
      <c r="E45" s="87"/>
      <c r="F45" s="87"/>
      <c r="G45" s="87"/>
      <c r="H45" s="87">
        <v>25</v>
      </c>
      <c r="I45" s="87">
        <v>12</v>
      </c>
      <c r="J45" s="87">
        <v>9</v>
      </c>
      <c r="K45" s="87">
        <v>9</v>
      </c>
      <c r="L45" s="87">
        <v>8</v>
      </c>
      <c r="M45" s="73">
        <v>12</v>
      </c>
      <c r="N45" s="211">
        <v>12</v>
      </c>
      <c r="O45" s="60">
        <f>VLOOKUP(B45,'[1]District Growth'!$B$1:$J$2454,5,FALSE)</f>
        <v>10</v>
      </c>
      <c r="P45" s="185">
        <f t="shared" si="0"/>
        <v>-2</v>
      </c>
      <c r="Q45" s="68">
        <f t="shared" si="1"/>
        <v>-0.16666666666666663</v>
      </c>
    </row>
    <row r="46" spans="1:17" x14ac:dyDescent="0.25">
      <c r="B46" s="90" t="s">
        <v>1292</v>
      </c>
      <c r="C46" s="87">
        <v>33</v>
      </c>
      <c r="D46" s="87">
        <v>32</v>
      </c>
      <c r="E46" s="87">
        <v>31</v>
      </c>
      <c r="F46" s="87">
        <v>28</v>
      </c>
      <c r="G46" s="87">
        <v>27</v>
      </c>
      <c r="H46" s="87">
        <v>27</v>
      </c>
      <c r="I46" s="87">
        <v>30</v>
      </c>
      <c r="J46" s="87">
        <v>23</v>
      </c>
      <c r="K46" s="87">
        <v>21</v>
      </c>
      <c r="L46" s="87">
        <v>17</v>
      </c>
      <c r="M46" s="73">
        <v>22</v>
      </c>
      <c r="N46" s="211">
        <v>28</v>
      </c>
      <c r="O46" s="60">
        <f>VLOOKUP(B46,'[1]District Growth'!$B$1:$J$2454,5,FALSE)</f>
        <v>23</v>
      </c>
      <c r="P46" s="185">
        <f t="shared" si="0"/>
        <v>-5</v>
      </c>
      <c r="Q46" s="68">
        <f t="shared" si="1"/>
        <v>-0.1785714285714286</v>
      </c>
    </row>
    <row r="47" spans="1:17" x14ac:dyDescent="0.25">
      <c r="B47" s="90" t="s">
        <v>105</v>
      </c>
      <c r="C47" s="87">
        <v>20</v>
      </c>
      <c r="D47" s="87">
        <v>19</v>
      </c>
      <c r="E47" s="87">
        <v>18</v>
      </c>
      <c r="F47" s="87">
        <v>14</v>
      </c>
      <c r="G47" s="87">
        <v>14</v>
      </c>
      <c r="H47" s="87">
        <v>8</v>
      </c>
      <c r="I47" s="87">
        <v>11</v>
      </c>
      <c r="J47" s="87">
        <v>12</v>
      </c>
      <c r="K47" s="87">
        <v>14</v>
      </c>
      <c r="L47" s="87">
        <v>19</v>
      </c>
      <c r="M47" s="73">
        <v>20</v>
      </c>
      <c r="N47" s="211">
        <v>20</v>
      </c>
      <c r="O47" s="60">
        <f>VLOOKUP(B47,'[1]District Growth'!$B$1:$J$2454,5,FALSE)</f>
        <v>14</v>
      </c>
      <c r="P47" s="185">
        <f t="shared" si="0"/>
        <v>-6</v>
      </c>
      <c r="Q47" s="68">
        <f t="shared" si="1"/>
        <v>-0.30000000000000004</v>
      </c>
    </row>
    <row r="48" spans="1:17" x14ac:dyDescent="0.25">
      <c r="B48" s="90" t="s">
        <v>101</v>
      </c>
      <c r="C48" s="87"/>
      <c r="D48" s="87">
        <v>17</v>
      </c>
      <c r="E48" s="87">
        <v>15</v>
      </c>
      <c r="F48" s="87">
        <v>12</v>
      </c>
      <c r="G48" s="87">
        <v>11</v>
      </c>
      <c r="H48" s="87">
        <v>8</v>
      </c>
      <c r="I48" s="87">
        <v>12</v>
      </c>
      <c r="J48" s="87">
        <v>14</v>
      </c>
      <c r="K48" s="87">
        <v>11</v>
      </c>
      <c r="L48" s="87">
        <v>22</v>
      </c>
      <c r="M48" s="73">
        <v>8</v>
      </c>
      <c r="N48" s="211">
        <v>6</v>
      </c>
      <c r="O48" s="60">
        <f>VLOOKUP(B48,'[1]District Growth'!$B$1:$J$2454,5,FALSE)</f>
        <v>4</v>
      </c>
      <c r="P48" s="185">
        <f t="shared" si="0"/>
        <v>-2</v>
      </c>
      <c r="Q48" s="68">
        <f t="shared" si="1"/>
        <v>-0.33333333333333337</v>
      </c>
    </row>
    <row r="49" spans="2:17" x14ac:dyDescent="0.25">
      <c r="B49" s="91" t="s">
        <v>123</v>
      </c>
      <c r="C49" s="87">
        <v>6</v>
      </c>
      <c r="D49" s="87">
        <v>6</v>
      </c>
      <c r="E49" s="87">
        <v>7</v>
      </c>
      <c r="F49" s="87">
        <v>6</v>
      </c>
      <c r="G49" s="87">
        <v>7</v>
      </c>
      <c r="H49" s="87">
        <v>6</v>
      </c>
      <c r="I49" s="87">
        <v>6</v>
      </c>
      <c r="J49" s="87">
        <v>5</v>
      </c>
      <c r="K49" s="87">
        <v>5</v>
      </c>
      <c r="L49" s="87">
        <v>5</v>
      </c>
      <c r="M49" s="73">
        <v>4</v>
      </c>
      <c r="N49" s="211">
        <v>0</v>
      </c>
      <c r="O49" s="60"/>
      <c r="P49" s="185"/>
      <c r="Q49" s="68"/>
    </row>
    <row r="50" spans="2:17" x14ac:dyDescent="0.25">
      <c r="B50" s="91" t="s">
        <v>127</v>
      </c>
      <c r="C50" s="87">
        <v>10</v>
      </c>
      <c r="D50" s="87">
        <v>9</v>
      </c>
      <c r="E50" s="87">
        <v>7</v>
      </c>
      <c r="F50" s="87">
        <v>7</v>
      </c>
      <c r="G50" s="87">
        <v>7</v>
      </c>
      <c r="H50" s="87">
        <v>8</v>
      </c>
      <c r="I50" s="87">
        <v>3</v>
      </c>
      <c r="J50" s="87">
        <v>4</v>
      </c>
      <c r="K50" s="87">
        <v>5</v>
      </c>
      <c r="L50" s="87">
        <v>5</v>
      </c>
      <c r="M50" s="73">
        <v>4</v>
      </c>
      <c r="N50" s="73">
        <v>0</v>
      </c>
      <c r="O50" s="60"/>
      <c r="P50" s="60"/>
      <c r="Q50" s="68"/>
    </row>
    <row r="51" spans="2:17" x14ac:dyDescent="0.25">
      <c r="B51" s="91" t="s">
        <v>146</v>
      </c>
      <c r="C51" s="87">
        <v>29</v>
      </c>
      <c r="D51" s="87">
        <v>32</v>
      </c>
      <c r="E51" s="87">
        <v>34</v>
      </c>
      <c r="F51" s="87">
        <v>41</v>
      </c>
      <c r="G51" s="87">
        <v>39</v>
      </c>
      <c r="H51" s="87">
        <v>26</v>
      </c>
      <c r="I51" s="87">
        <v>30</v>
      </c>
      <c r="J51" s="87">
        <v>22</v>
      </c>
      <c r="K51" s="87">
        <v>18</v>
      </c>
      <c r="L51" s="87">
        <v>16</v>
      </c>
      <c r="M51" s="87">
        <v>0</v>
      </c>
      <c r="N51" s="73"/>
      <c r="O51" s="148"/>
      <c r="P51" s="148"/>
      <c r="Q51" s="68"/>
    </row>
    <row r="52" spans="2:17" x14ac:dyDescent="0.25">
      <c r="B52" s="91" t="s">
        <v>153</v>
      </c>
      <c r="C52" s="87"/>
      <c r="D52" s="87"/>
      <c r="E52" s="87"/>
      <c r="F52" s="87"/>
      <c r="G52" s="87"/>
      <c r="H52" s="87">
        <v>25</v>
      </c>
      <c r="I52" s="87">
        <v>28</v>
      </c>
      <c r="J52" s="87">
        <v>27</v>
      </c>
      <c r="K52" s="87">
        <v>24</v>
      </c>
      <c r="L52" s="87">
        <v>17</v>
      </c>
      <c r="M52" s="73">
        <v>0</v>
      </c>
      <c r="N52" s="182"/>
      <c r="O52" s="148"/>
      <c r="P52" s="148"/>
      <c r="Q52" s="68"/>
    </row>
    <row r="53" spans="2:17" x14ac:dyDescent="0.25">
      <c r="B53" s="91" t="s">
        <v>122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73">
        <v>0</v>
      </c>
      <c r="N53" s="183"/>
      <c r="O53" s="148"/>
      <c r="P53" s="148"/>
      <c r="Q53" s="68"/>
    </row>
    <row r="54" spans="2:17" x14ac:dyDescent="0.25">
      <c r="B54" s="91" t="s">
        <v>124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73">
        <v>0</v>
      </c>
      <c r="N54" s="183"/>
      <c r="O54" s="148"/>
      <c r="P54" s="148"/>
      <c r="Q54" s="68"/>
    </row>
    <row r="55" spans="2:17" x14ac:dyDescent="0.25">
      <c r="B55" s="91" t="s">
        <v>126</v>
      </c>
      <c r="C55" s="87">
        <v>0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73">
        <v>0</v>
      </c>
      <c r="N55" s="183"/>
      <c r="O55" s="148"/>
      <c r="P55" s="148"/>
      <c r="Q55" s="68"/>
    </row>
    <row r="56" spans="2:17" x14ac:dyDescent="0.25">
      <c r="B56" s="91" t="s">
        <v>128</v>
      </c>
      <c r="C56" s="87">
        <v>8</v>
      </c>
      <c r="D56" s="87">
        <v>9</v>
      </c>
      <c r="E56" s="87">
        <v>11</v>
      </c>
      <c r="F56" s="87">
        <v>9</v>
      </c>
      <c r="G56" s="87">
        <v>8</v>
      </c>
      <c r="H56" s="87">
        <v>10</v>
      </c>
      <c r="I56" s="87">
        <v>8</v>
      </c>
      <c r="J56" s="87">
        <v>0</v>
      </c>
      <c r="K56" s="87">
        <v>0</v>
      </c>
      <c r="L56" s="87">
        <v>0</v>
      </c>
      <c r="M56" s="73">
        <v>0</v>
      </c>
      <c r="N56" s="183"/>
      <c r="O56" s="148"/>
      <c r="P56" s="148"/>
      <c r="Q56" s="68"/>
    </row>
    <row r="57" spans="2:17" x14ac:dyDescent="0.25">
      <c r="B57" s="91" t="s">
        <v>129</v>
      </c>
      <c r="C57" s="87">
        <v>8</v>
      </c>
      <c r="D57" s="87">
        <v>4</v>
      </c>
      <c r="E57" s="87">
        <v>4</v>
      </c>
      <c r="F57" s="87">
        <v>4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73">
        <v>0</v>
      </c>
      <c r="N57" s="183"/>
      <c r="O57" s="148"/>
      <c r="P57" s="148"/>
      <c r="Q57" s="68"/>
    </row>
    <row r="58" spans="2:17" x14ac:dyDescent="0.25">
      <c r="B58" s="91" t="s">
        <v>132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73">
        <v>0</v>
      </c>
      <c r="N58" s="183"/>
      <c r="O58" s="148"/>
      <c r="P58" s="148"/>
      <c r="Q58" s="68"/>
    </row>
    <row r="59" spans="2:17" x14ac:dyDescent="0.25">
      <c r="B59" s="91" t="s">
        <v>133</v>
      </c>
      <c r="C59" s="87">
        <v>5</v>
      </c>
      <c r="D59" s="87">
        <v>5</v>
      </c>
      <c r="E59" s="87">
        <v>4</v>
      </c>
      <c r="F59" s="87">
        <v>4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183"/>
      <c r="O59" s="148"/>
      <c r="P59" s="148"/>
      <c r="Q59" s="68"/>
    </row>
    <row r="60" spans="2:17" x14ac:dyDescent="0.25">
      <c r="B60" s="142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95"/>
      <c r="N60" s="182"/>
      <c r="Q60" s="68"/>
    </row>
    <row r="61" spans="2:17" x14ac:dyDescent="0.25">
      <c r="B61" s="150" t="s">
        <v>99</v>
      </c>
      <c r="C61" s="145">
        <f t="shared" ref="C61:N61" si="2">SUM(C3:C59)</f>
        <v>1957</v>
      </c>
      <c r="D61" s="146">
        <f t="shared" si="2"/>
        <v>2027</v>
      </c>
      <c r="E61" s="147">
        <f t="shared" si="2"/>
        <v>1951</v>
      </c>
      <c r="F61" s="147">
        <f t="shared" si="2"/>
        <v>1827</v>
      </c>
      <c r="G61" s="147">
        <f t="shared" si="2"/>
        <v>1760</v>
      </c>
      <c r="H61" s="146">
        <f t="shared" si="2"/>
        <v>1761</v>
      </c>
      <c r="I61" s="147">
        <f t="shared" si="2"/>
        <v>1745</v>
      </c>
      <c r="J61" s="147">
        <f t="shared" si="2"/>
        <v>1674</v>
      </c>
      <c r="K61" s="146">
        <f t="shared" si="2"/>
        <v>1707</v>
      </c>
      <c r="L61" s="146">
        <f t="shared" si="2"/>
        <v>1793</v>
      </c>
      <c r="M61" s="146">
        <f t="shared" si="2"/>
        <v>1810</v>
      </c>
      <c r="N61" s="147">
        <f t="shared" si="2"/>
        <v>1742</v>
      </c>
      <c r="O61" s="295">
        <f>SUM(O3:O50)</f>
        <v>1731</v>
      </c>
      <c r="P61" s="253">
        <f>SUM(P3:P50)</f>
        <v>-11</v>
      </c>
      <c r="Q61" s="68">
        <f>(O61/N61)-1</f>
        <v>-6.3145809414466569E-3</v>
      </c>
    </row>
    <row r="62" spans="2:17" x14ac:dyDescent="0.25">
      <c r="D62" s="65">
        <f>SUM(D61-C61)</f>
        <v>70</v>
      </c>
      <c r="E62" s="65">
        <f t="shared" ref="E62:N62" si="3">SUM(E61-D61)</f>
        <v>-76</v>
      </c>
      <c r="F62" s="65">
        <f t="shared" si="3"/>
        <v>-124</v>
      </c>
      <c r="G62" s="65">
        <f t="shared" si="3"/>
        <v>-67</v>
      </c>
      <c r="H62" s="65">
        <f t="shared" si="3"/>
        <v>1</v>
      </c>
      <c r="I62" s="65">
        <f t="shared" si="3"/>
        <v>-16</v>
      </c>
      <c r="J62" s="65">
        <f t="shared" si="3"/>
        <v>-71</v>
      </c>
      <c r="K62" s="65">
        <f t="shared" si="3"/>
        <v>33</v>
      </c>
      <c r="L62" s="65">
        <f t="shared" si="3"/>
        <v>86</v>
      </c>
      <c r="M62" s="65">
        <f t="shared" si="3"/>
        <v>17</v>
      </c>
      <c r="N62" s="65">
        <f t="shared" si="3"/>
        <v>-68</v>
      </c>
    </row>
    <row r="64" spans="2:17" x14ac:dyDescent="0.25">
      <c r="B64" s="93" t="s">
        <v>49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241"/>
      <c r="P64" s="241"/>
    </row>
    <row r="65" spans="2:17" x14ac:dyDescent="0.25">
      <c r="B65" s="71" t="s">
        <v>1282</v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2:17" x14ac:dyDescent="0.25">
      <c r="B66" s="76" t="s">
        <v>1283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2:17" x14ac:dyDescent="0.25">
      <c r="B67" s="70" t="s">
        <v>1284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2:17" x14ac:dyDescent="0.25">
      <c r="B68" s="77" t="s">
        <v>1176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66"/>
    </row>
    <row r="69" spans="2:17" x14ac:dyDescent="0.25">
      <c r="B69" s="78" t="s">
        <v>1267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66"/>
    </row>
    <row r="70" spans="2:17" x14ac:dyDescent="0.25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241"/>
      <c r="P70" s="241"/>
      <c r="Q70" s="66"/>
    </row>
    <row r="71" spans="2:17" x14ac:dyDescent="0.25">
      <c r="Q71" s="66"/>
    </row>
  </sheetData>
  <sortState ref="B3:Q48">
    <sortCondition descending="1" ref="Q3:Q48"/>
  </sortState>
  <pageMargins left="0.7" right="0.7" top="0.75" bottom="0.75" header="0.3" footer="0.3"/>
  <pageSetup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70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5" style="65" customWidth="1"/>
    <col min="2" max="2" width="40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4" width="10.5703125" style="65" customWidth="1"/>
    <col min="15" max="16" width="10.5703125" style="6" customWidth="1"/>
    <col min="17" max="17" width="9.140625" style="66"/>
    <col min="18" max="16384" width="9.140625" style="65"/>
  </cols>
  <sheetData>
    <row r="1" spans="1:17" x14ac:dyDescent="0.25">
      <c r="B1" s="80" t="s">
        <v>154</v>
      </c>
    </row>
    <row r="2" spans="1:17" ht="27.75" customHeight="1" x14ac:dyDescent="0.25">
      <c r="A2" s="59" t="s">
        <v>1290</v>
      </c>
      <c r="B2" s="97" t="s">
        <v>0</v>
      </c>
      <c r="C2" s="98" t="s">
        <v>1165</v>
      </c>
      <c r="D2" s="98" t="s">
        <v>1166</v>
      </c>
      <c r="E2" s="98" t="s">
        <v>1167</v>
      </c>
      <c r="F2" s="98" t="s">
        <v>1168</v>
      </c>
      <c r="G2" s="98" t="s">
        <v>1169</v>
      </c>
      <c r="H2" s="98" t="s">
        <v>1170</v>
      </c>
      <c r="I2" s="98" t="s">
        <v>1171</v>
      </c>
      <c r="J2" s="98" t="s">
        <v>1172</v>
      </c>
      <c r="K2" s="98" t="s">
        <v>1173</v>
      </c>
      <c r="L2" s="98" t="s">
        <v>1174</v>
      </c>
      <c r="M2" s="98" t="s">
        <v>1175</v>
      </c>
      <c r="N2" s="110" t="s">
        <v>1299</v>
      </c>
      <c r="O2" s="84" t="s">
        <v>1309</v>
      </c>
      <c r="P2" s="110" t="s">
        <v>43</v>
      </c>
      <c r="Q2" s="111" t="s">
        <v>42</v>
      </c>
    </row>
    <row r="3" spans="1:17" x14ac:dyDescent="0.25">
      <c r="B3" s="151" t="s">
        <v>183</v>
      </c>
      <c r="C3" s="99">
        <v>24</v>
      </c>
      <c r="D3" s="99">
        <v>25</v>
      </c>
      <c r="E3" s="99">
        <v>23</v>
      </c>
      <c r="F3" s="99">
        <v>21</v>
      </c>
      <c r="G3" s="99">
        <v>20</v>
      </c>
      <c r="H3" s="99">
        <v>22</v>
      </c>
      <c r="I3" s="99">
        <v>24</v>
      </c>
      <c r="J3" s="99">
        <v>20</v>
      </c>
      <c r="K3" s="99">
        <v>21</v>
      </c>
      <c r="L3" s="99">
        <v>21</v>
      </c>
      <c r="M3" s="101">
        <v>24</v>
      </c>
      <c r="N3" s="210">
        <v>26</v>
      </c>
      <c r="O3" s="60">
        <f>VLOOKUP(B3,'[1]District Growth'!$B$1:$J$2454,5,FALSE)</f>
        <v>43</v>
      </c>
      <c r="P3" s="60">
        <f t="shared" ref="P3:P34" si="0">O3-N3</f>
        <v>17</v>
      </c>
      <c r="Q3" s="94">
        <f t="shared" ref="Q3:Q34" si="1">(O3/N3)-1</f>
        <v>0.65384615384615374</v>
      </c>
    </row>
    <row r="4" spans="1:17" x14ac:dyDescent="0.25">
      <c r="B4" s="151" t="s">
        <v>209</v>
      </c>
      <c r="C4" s="99">
        <v>13</v>
      </c>
      <c r="D4" s="99">
        <v>14</v>
      </c>
      <c r="E4" s="99">
        <v>16</v>
      </c>
      <c r="F4" s="99">
        <v>21</v>
      </c>
      <c r="G4" s="99">
        <v>18</v>
      </c>
      <c r="H4" s="99">
        <v>15</v>
      </c>
      <c r="I4" s="99">
        <v>13</v>
      </c>
      <c r="J4" s="99">
        <v>18</v>
      </c>
      <c r="K4" s="99">
        <v>17</v>
      </c>
      <c r="L4" s="99">
        <v>11</v>
      </c>
      <c r="M4" s="101">
        <v>14</v>
      </c>
      <c r="N4" s="210">
        <v>14</v>
      </c>
      <c r="O4" s="60">
        <f>VLOOKUP(B4,'[1]District Growth'!$B$1:$J$2454,5,FALSE)</f>
        <v>18</v>
      </c>
      <c r="P4" s="60">
        <f t="shared" si="0"/>
        <v>4</v>
      </c>
      <c r="Q4" s="94">
        <f t="shared" si="1"/>
        <v>0.28571428571428581</v>
      </c>
    </row>
    <row r="5" spans="1:17" x14ac:dyDescent="0.25">
      <c r="B5" s="151" t="s">
        <v>162</v>
      </c>
      <c r="C5" s="99">
        <v>15</v>
      </c>
      <c r="D5" s="99">
        <v>15</v>
      </c>
      <c r="E5" s="99">
        <v>19</v>
      </c>
      <c r="F5" s="99">
        <v>22</v>
      </c>
      <c r="G5" s="99">
        <v>18</v>
      </c>
      <c r="H5" s="99">
        <v>23</v>
      </c>
      <c r="I5" s="99">
        <v>24</v>
      </c>
      <c r="J5" s="99">
        <v>25</v>
      </c>
      <c r="K5" s="99">
        <v>21</v>
      </c>
      <c r="L5" s="99">
        <v>23</v>
      </c>
      <c r="M5" s="101">
        <v>23</v>
      </c>
      <c r="N5" s="210">
        <v>25</v>
      </c>
      <c r="O5" s="60">
        <f>VLOOKUP(B5,'[1]District Growth'!$B$1:$J$2454,5,FALSE)</f>
        <v>29</v>
      </c>
      <c r="P5" s="60">
        <f t="shared" si="0"/>
        <v>4</v>
      </c>
      <c r="Q5" s="94">
        <f t="shared" si="1"/>
        <v>0.15999999999999992</v>
      </c>
    </row>
    <row r="6" spans="1:17" x14ac:dyDescent="0.25">
      <c r="B6" s="151" t="s">
        <v>175</v>
      </c>
      <c r="C6" s="99">
        <v>90</v>
      </c>
      <c r="D6" s="99">
        <v>97</v>
      </c>
      <c r="E6" s="99">
        <v>83</v>
      </c>
      <c r="F6" s="99">
        <v>83</v>
      </c>
      <c r="G6" s="99">
        <v>86</v>
      </c>
      <c r="H6" s="99">
        <v>81</v>
      </c>
      <c r="I6" s="99">
        <v>84</v>
      </c>
      <c r="J6" s="99">
        <v>79</v>
      </c>
      <c r="K6" s="99">
        <v>94</v>
      </c>
      <c r="L6" s="99">
        <v>97</v>
      </c>
      <c r="M6" s="101">
        <v>92</v>
      </c>
      <c r="N6" s="210">
        <v>93</v>
      </c>
      <c r="O6" s="60">
        <f>VLOOKUP(B6,'[1]District Growth'!$B$1:$J$2454,5,FALSE)</f>
        <v>105</v>
      </c>
      <c r="P6" s="60">
        <f t="shared" si="0"/>
        <v>12</v>
      </c>
      <c r="Q6" s="94">
        <f t="shared" si="1"/>
        <v>0.12903225806451624</v>
      </c>
    </row>
    <row r="7" spans="1:17" x14ac:dyDescent="0.25">
      <c r="B7" s="151" t="s">
        <v>203</v>
      </c>
      <c r="C7" s="99">
        <v>30</v>
      </c>
      <c r="D7" s="99">
        <v>26</v>
      </c>
      <c r="E7" s="99">
        <v>25</v>
      </c>
      <c r="F7" s="99">
        <v>25</v>
      </c>
      <c r="G7" s="99">
        <v>31</v>
      </c>
      <c r="H7" s="99">
        <v>30</v>
      </c>
      <c r="I7" s="99">
        <v>29</v>
      </c>
      <c r="J7" s="99">
        <v>30</v>
      </c>
      <c r="K7" s="99">
        <v>28</v>
      </c>
      <c r="L7" s="99">
        <v>24</v>
      </c>
      <c r="M7" s="101">
        <v>27</v>
      </c>
      <c r="N7" s="210">
        <v>25</v>
      </c>
      <c r="O7" s="60">
        <f>VLOOKUP(B7,'[1]District Growth'!$B$1:$J$2454,5,FALSE)</f>
        <v>28</v>
      </c>
      <c r="P7" s="60">
        <f t="shared" si="0"/>
        <v>3</v>
      </c>
      <c r="Q7" s="94">
        <f t="shared" si="1"/>
        <v>0.12000000000000011</v>
      </c>
    </row>
    <row r="8" spans="1:17" x14ac:dyDescent="0.25">
      <c r="A8" s="59" t="s">
        <v>1293</v>
      </c>
      <c r="B8" s="151" t="s">
        <v>174</v>
      </c>
      <c r="C8" s="99">
        <v>45</v>
      </c>
      <c r="D8" s="99">
        <v>52</v>
      </c>
      <c r="E8" s="99">
        <v>41</v>
      </c>
      <c r="F8" s="99">
        <v>36</v>
      </c>
      <c r="G8" s="99">
        <v>32</v>
      </c>
      <c r="H8" s="99">
        <v>34</v>
      </c>
      <c r="I8" s="99">
        <v>38</v>
      </c>
      <c r="J8" s="99">
        <v>35</v>
      </c>
      <c r="K8" s="99">
        <v>29</v>
      </c>
      <c r="L8" s="99">
        <v>30</v>
      </c>
      <c r="M8" s="101">
        <v>30</v>
      </c>
      <c r="N8" s="210">
        <v>36</v>
      </c>
      <c r="O8" s="60">
        <f>VLOOKUP(B8,'[1]District Growth'!$B$1:$J$2454,5,FALSE)</f>
        <v>40</v>
      </c>
      <c r="P8" s="60">
        <f t="shared" si="0"/>
        <v>4</v>
      </c>
      <c r="Q8" s="94">
        <f t="shared" si="1"/>
        <v>0.11111111111111116</v>
      </c>
    </row>
    <row r="9" spans="1:17" x14ac:dyDescent="0.25">
      <c r="B9" s="151" t="s">
        <v>207</v>
      </c>
      <c r="C9" s="99">
        <v>29</v>
      </c>
      <c r="D9" s="99">
        <v>32</v>
      </c>
      <c r="E9" s="99">
        <v>31</v>
      </c>
      <c r="F9" s="99">
        <v>30</v>
      </c>
      <c r="G9" s="99">
        <v>32</v>
      </c>
      <c r="H9" s="99">
        <v>29</v>
      </c>
      <c r="I9" s="99">
        <v>23</v>
      </c>
      <c r="J9" s="99">
        <v>24</v>
      </c>
      <c r="K9" s="99">
        <v>20</v>
      </c>
      <c r="L9" s="99">
        <v>16</v>
      </c>
      <c r="M9" s="101">
        <v>19</v>
      </c>
      <c r="N9" s="210">
        <v>18</v>
      </c>
      <c r="O9" s="60">
        <f>VLOOKUP(B9,'[1]District Growth'!$B$1:$J$2454,5,FALSE)</f>
        <v>20</v>
      </c>
      <c r="P9" s="60">
        <f t="shared" si="0"/>
        <v>2</v>
      </c>
      <c r="Q9" s="94">
        <f t="shared" si="1"/>
        <v>0.11111111111111116</v>
      </c>
    </row>
    <row r="10" spans="1:17" x14ac:dyDescent="0.25">
      <c r="B10" s="151" t="s">
        <v>156</v>
      </c>
      <c r="C10" s="99">
        <v>25</v>
      </c>
      <c r="D10" s="99">
        <v>23</v>
      </c>
      <c r="E10" s="99">
        <v>23</v>
      </c>
      <c r="F10" s="99">
        <v>27</v>
      </c>
      <c r="G10" s="99">
        <v>28</v>
      </c>
      <c r="H10" s="99">
        <v>25</v>
      </c>
      <c r="I10" s="99">
        <v>26</v>
      </c>
      <c r="J10" s="99">
        <v>20</v>
      </c>
      <c r="K10" s="99">
        <v>24</v>
      </c>
      <c r="L10" s="99">
        <v>29</v>
      </c>
      <c r="M10" s="101">
        <v>27</v>
      </c>
      <c r="N10" s="210">
        <v>29</v>
      </c>
      <c r="O10" s="60">
        <f>VLOOKUP(B10,'[1]District Growth'!$B$1:$J$2454,5,FALSE)</f>
        <v>32</v>
      </c>
      <c r="P10" s="60">
        <f t="shared" si="0"/>
        <v>3</v>
      </c>
      <c r="Q10" s="94">
        <f t="shared" si="1"/>
        <v>0.10344827586206895</v>
      </c>
    </row>
    <row r="11" spans="1:17" x14ac:dyDescent="0.25">
      <c r="B11" s="151" t="s">
        <v>173</v>
      </c>
      <c r="C11" s="99">
        <v>69</v>
      </c>
      <c r="D11" s="99">
        <v>73</v>
      </c>
      <c r="E11" s="99">
        <v>73</v>
      </c>
      <c r="F11" s="99">
        <v>64</v>
      </c>
      <c r="G11" s="99">
        <v>63</v>
      </c>
      <c r="H11" s="99">
        <v>68</v>
      </c>
      <c r="I11" s="99">
        <v>69</v>
      </c>
      <c r="J11" s="99">
        <v>76</v>
      </c>
      <c r="K11" s="99">
        <v>78</v>
      </c>
      <c r="L11" s="99">
        <v>81</v>
      </c>
      <c r="M11" s="101">
        <v>80</v>
      </c>
      <c r="N11" s="210">
        <v>79</v>
      </c>
      <c r="O11" s="60">
        <f>VLOOKUP(B11,'[1]District Growth'!$B$1:$J$2454,5,FALSE)</f>
        <v>86</v>
      </c>
      <c r="P11" s="60">
        <f t="shared" si="0"/>
        <v>7</v>
      </c>
      <c r="Q11" s="94">
        <f t="shared" si="1"/>
        <v>8.8607594936708889E-2</v>
      </c>
    </row>
    <row r="12" spans="1:17" x14ac:dyDescent="0.25">
      <c r="B12" s="151" t="s">
        <v>176</v>
      </c>
      <c r="C12" s="99">
        <v>47</v>
      </c>
      <c r="D12" s="99">
        <v>52</v>
      </c>
      <c r="E12" s="99">
        <v>49</v>
      </c>
      <c r="F12" s="99">
        <v>48</v>
      </c>
      <c r="G12" s="99">
        <v>54</v>
      </c>
      <c r="H12" s="99">
        <v>51</v>
      </c>
      <c r="I12" s="99">
        <v>51</v>
      </c>
      <c r="J12" s="99">
        <v>50</v>
      </c>
      <c r="K12" s="99">
        <v>46</v>
      </c>
      <c r="L12" s="99">
        <v>47</v>
      </c>
      <c r="M12" s="101">
        <v>50</v>
      </c>
      <c r="N12" s="210">
        <v>49</v>
      </c>
      <c r="O12" s="60">
        <f>VLOOKUP(B12,'[1]District Growth'!$B$1:$J$2454,5,FALSE)</f>
        <v>53</v>
      </c>
      <c r="P12" s="60">
        <f t="shared" si="0"/>
        <v>4</v>
      </c>
      <c r="Q12" s="94">
        <f t="shared" si="1"/>
        <v>8.163265306122458E-2</v>
      </c>
    </row>
    <row r="13" spans="1:17" x14ac:dyDescent="0.25">
      <c r="B13" s="151" t="s">
        <v>172</v>
      </c>
      <c r="C13" s="99">
        <v>48</v>
      </c>
      <c r="D13" s="99">
        <v>41</v>
      </c>
      <c r="E13" s="99">
        <v>29</v>
      </c>
      <c r="F13" s="99">
        <v>28</v>
      </c>
      <c r="G13" s="99">
        <v>30</v>
      </c>
      <c r="H13" s="99">
        <v>24</v>
      </c>
      <c r="I13" s="99">
        <v>27</v>
      </c>
      <c r="J13" s="99">
        <v>24</v>
      </c>
      <c r="K13" s="99">
        <v>25</v>
      </c>
      <c r="L13" s="99">
        <v>26</v>
      </c>
      <c r="M13" s="101">
        <v>29</v>
      </c>
      <c r="N13" s="210">
        <v>25</v>
      </c>
      <c r="O13" s="60">
        <f>VLOOKUP(B13,'[1]District Growth'!$B$1:$J$2454,5,FALSE)</f>
        <v>27</v>
      </c>
      <c r="P13" s="60">
        <f t="shared" si="0"/>
        <v>2</v>
      </c>
      <c r="Q13" s="94">
        <f t="shared" si="1"/>
        <v>8.0000000000000071E-2</v>
      </c>
    </row>
    <row r="14" spans="1:17" x14ac:dyDescent="0.25">
      <c r="B14" s="152" t="s">
        <v>161</v>
      </c>
      <c r="C14" s="99">
        <v>160</v>
      </c>
      <c r="D14" s="99">
        <v>161</v>
      </c>
      <c r="E14" s="99">
        <v>151</v>
      </c>
      <c r="F14" s="99">
        <v>151</v>
      </c>
      <c r="G14" s="99">
        <v>145</v>
      </c>
      <c r="H14" s="99">
        <v>132</v>
      </c>
      <c r="I14" s="99">
        <v>118</v>
      </c>
      <c r="J14" s="99">
        <v>108</v>
      </c>
      <c r="K14" s="99">
        <v>102</v>
      </c>
      <c r="L14" s="99">
        <v>112</v>
      </c>
      <c r="M14" s="101">
        <v>106</v>
      </c>
      <c r="N14" s="210">
        <v>104</v>
      </c>
      <c r="O14" s="60">
        <f>VLOOKUP(B14,'[1]District Growth'!$B$1:$J$2454,5,FALSE)</f>
        <v>112</v>
      </c>
      <c r="P14" s="60">
        <f t="shared" si="0"/>
        <v>8</v>
      </c>
      <c r="Q14" s="94">
        <f t="shared" si="1"/>
        <v>7.6923076923076872E-2</v>
      </c>
    </row>
    <row r="15" spans="1:17" x14ac:dyDescent="0.25">
      <c r="B15" s="151" t="s">
        <v>165</v>
      </c>
      <c r="C15" s="99">
        <v>109</v>
      </c>
      <c r="D15" s="99">
        <v>104</v>
      </c>
      <c r="E15" s="99">
        <v>105</v>
      </c>
      <c r="F15" s="99">
        <v>99</v>
      </c>
      <c r="G15" s="99">
        <v>95</v>
      </c>
      <c r="H15" s="99">
        <v>98</v>
      </c>
      <c r="I15" s="99">
        <v>111</v>
      </c>
      <c r="J15" s="99">
        <v>107</v>
      </c>
      <c r="K15" s="99">
        <v>104</v>
      </c>
      <c r="L15" s="99">
        <v>113</v>
      </c>
      <c r="M15" s="101">
        <v>111</v>
      </c>
      <c r="N15" s="210">
        <v>110</v>
      </c>
      <c r="O15" s="60">
        <f>VLOOKUP(B15,'[1]District Growth'!$B$1:$J$2454,5,FALSE)</f>
        <v>117</v>
      </c>
      <c r="P15" s="60">
        <f t="shared" si="0"/>
        <v>7</v>
      </c>
      <c r="Q15" s="94">
        <f t="shared" si="1"/>
        <v>6.3636363636363713E-2</v>
      </c>
    </row>
    <row r="16" spans="1:17" x14ac:dyDescent="0.25">
      <c r="B16" s="151" t="s">
        <v>208</v>
      </c>
      <c r="C16" s="99"/>
      <c r="D16" s="99"/>
      <c r="E16" s="99"/>
      <c r="F16" s="99"/>
      <c r="G16" s="99"/>
      <c r="H16" s="99"/>
      <c r="I16" s="99">
        <v>36</v>
      </c>
      <c r="J16" s="99">
        <v>36</v>
      </c>
      <c r="K16" s="99">
        <v>34</v>
      </c>
      <c r="L16" s="99">
        <v>27</v>
      </c>
      <c r="M16" s="101">
        <v>27</v>
      </c>
      <c r="N16" s="210">
        <v>37</v>
      </c>
      <c r="O16" s="60">
        <f>VLOOKUP(B16,'[1]District Growth'!$B$1:$J$2454,5,FALSE)</f>
        <v>39</v>
      </c>
      <c r="P16" s="60">
        <f t="shared" si="0"/>
        <v>2</v>
      </c>
      <c r="Q16" s="94">
        <f t="shared" si="1"/>
        <v>5.4054054054053946E-2</v>
      </c>
    </row>
    <row r="17" spans="1:17" x14ac:dyDescent="0.25">
      <c r="A17" s="167" t="s">
        <v>1293</v>
      </c>
      <c r="B17" s="151" t="s">
        <v>158</v>
      </c>
      <c r="C17" s="99">
        <v>32</v>
      </c>
      <c r="D17" s="99">
        <v>30</v>
      </c>
      <c r="E17" s="99">
        <v>36</v>
      </c>
      <c r="F17" s="99">
        <v>39</v>
      </c>
      <c r="G17" s="99">
        <v>40</v>
      </c>
      <c r="H17" s="99">
        <v>26</v>
      </c>
      <c r="I17" s="99">
        <v>26</v>
      </c>
      <c r="J17" s="99">
        <v>18</v>
      </c>
      <c r="K17" s="99">
        <v>17</v>
      </c>
      <c r="L17" s="99">
        <v>19</v>
      </c>
      <c r="M17" s="101">
        <v>13</v>
      </c>
      <c r="N17" s="210">
        <v>25</v>
      </c>
      <c r="O17" s="60">
        <f>VLOOKUP(B17,'[1]District Growth'!$B$1:$J$2454,5,FALSE)</f>
        <v>26</v>
      </c>
      <c r="P17" s="60">
        <f t="shared" si="0"/>
        <v>1</v>
      </c>
      <c r="Q17" s="94">
        <f t="shared" si="1"/>
        <v>4.0000000000000036E-2</v>
      </c>
    </row>
    <row r="18" spans="1:17" x14ac:dyDescent="0.25">
      <c r="A18" s="59" t="s">
        <v>1293</v>
      </c>
      <c r="B18" s="151" t="s">
        <v>157</v>
      </c>
      <c r="C18" s="99">
        <v>20</v>
      </c>
      <c r="D18" s="99">
        <v>22</v>
      </c>
      <c r="E18" s="99">
        <v>25</v>
      </c>
      <c r="F18" s="99">
        <v>23</v>
      </c>
      <c r="G18" s="99">
        <v>23</v>
      </c>
      <c r="H18" s="99">
        <v>26</v>
      </c>
      <c r="I18" s="99">
        <v>27</v>
      </c>
      <c r="J18" s="99">
        <v>26</v>
      </c>
      <c r="K18" s="99">
        <v>24</v>
      </c>
      <c r="L18" s="99">
        <v>27</v>
      </c>
      <c r="M18" s="101">
        <v>28</v>
      </c>
      <c r="N18" s="210">
        <v>26</v>
      </c>
      <c r="O18" s="60">
        <f>VLOOKUP(B18,'[1]District Growth'!$B$1:$J$2454,5,FALSE)</f>
        <v>27</v>
      </c>
      <c r="P18" s="60">
        <f t="shared" si="0"/>
        <v>1</v>
      </c>
      <c r="Q18" s="94">
        <f t="shared" si="1"/>
        <v>3.8461538461538547E-2</v>
      </c>
    </row>
    <row r="19" spans="1:17" x14ac:dyDescent="0.25">
      <c r="A19" s="167" t="s">
        <v>1293</v>
      </c>
      <c r="B19" s="151" t="s">
        <v>179</v>
      </c>
      <c r="C19" s="99">
        <v>165</v>
      </c>
      <c r="D19" s="99">
        <v>163</v>
      </c>
      <c r="E19" s="99">
        <v>168</v>
      </c>
      <c r="F19" s="99">
        <v>181</v>
      </c>
      <c r="G19" s="99">
        <v>166</v>
      </c>
      <c r="H19" s="99">
        <v>160</v>
      </c>
      <c r="I19" s="99">
        <v>159</v>
      </c>
      <c r="J19" s="99">
        <v>166</v>
      </c>
      <c r="K19" s="99">
        <v>164</v>
      </c>
      <c r="L19" s="99">
        <v>165</v>
      </c>
      <c r="M19" s="101">
        <v>145</v>
      </c>
      <c r="N19" s="210">
        <v>152</v>
      </c>
      <c r="O19" s="60">
        <f>VLOOKUP(B19,'[1]District Growth'!$B$1:$J$2454,5,FALSE)</f>
        <v>157</v>
      </c>
      <c r="P19" s="60">
        <f t="shared" si="0"/>
        <v>5</v>
      </c>
      <c r="Q19" s="94">
        <f t="shared" si="1"/>
        <v>3.289473684210531E-2</v>
      </c>
    </row>
    <row r="20" spans="1:17" x14ac:dyDescent="0.25">
      <c r="A20" s="59" t="s">
        <v>1293</v>
      </c>
      <c r="B20" s="151" t="s">
        <v>155</v>
      </c>
      <c r="C20" s="99">
        <v>44</v>
      </c>
      <c r="D20" s="99">
        <v>41</v>
      </c>
      <c r="E20" s="99">
        <v>40</v>
      </c>
      <c r="F20" s="99">
        <v>34</v>
      </c>
      <c r="G20" s="99">
        <v>37</v>
      </c>
      <c r="H20" s="99">
        <v>35</v>
      </c>
      <c r="I20" s="99">
        <v>33</v>
      </c>
      <c r="J20" s="99">
        <v>34</v>
      </c>
      <c r="K20" s="99">
        <v>30</v>
      </c>
      <c r="L20" s="99">
        <v>37</v>
      </c>
      <c r="M20" s="101">
        <v>36</v>
      </c>
      <c r="N20" s="210">
        <v>32</v>
      </c>
      <c r="O20" s="60">
        <f>VLOOKUP(B20,'[1]District Growth'!$B$1:$J$2454,5,FALSE)</f>
        <v>33</v>
      </c>
      <c r="P20" s="60">
        <f t="shared" si="0"/>
        <v>1</v>
      </c>
      <c r="Q20" s="94">
        <f t="shared" si="1"/>
        <v>3.125E-2</v>
      </c>
    </row>
    <row r="21" spans="1:17" x14ac:dyDescent="0.25">
      <c r="A21" s="167" t="s">
        <v>1293</v>
      </c>
      <c r="B21" s="151" t="s">
        <v>190</v>
      </c>
      <c r="C21" s="99">
        <v>114</v>
      </c>
      <c r="D21" s="99">
        <v>115</v>
      </c>
      <c r="E21" s="99">
        <v>110</v>
      </c>
      <c r="F21" s="99">
        <v>106</v>
      </c>
      <c r="G21" s="99">
        <v>103</v>
      </c>
      <c r="H21" s="99">
        <v>104</v>
      </c>
      <c r="I21" s="99">
        <v>97</v>
      </c>
      <c r="J21" s="99">
        <v>101</v>
      </c>
      <c r="K21" s="99">
        <v>100</v>
      </c>
      <c r="L21" s="99">
        <v>98</v>
      </c>
      <c r="M21" s="101">
        <v>96</v>
      </c>
      <c r="N21" s="210">
        <v>95</v>
      </c>
      <c r="O21" s="60">
        <f>VLOOKUP(B21,'[1]District Growth'!$B$1:$J$2454,5,FALSE)</f>
        <v>97</v>
      </c>
      <c r="P21" s="60">
        <f t="shared" si="0"/>
        <v>2</v>
      </c>
      <c r="Q21" s="94">
        <f t="shared" si="1"/>
        <v>2.1052631578947434E-2</v>
      </c>
    </row>
    <row r="22" spans="1:17" x14ac:dyDescent="0.25">
      <c r="B22" s="151" t="s">
        <v>171</v>
      </c>
      <c r="C22" s="99">
        <v>64</v>
      </c>
      <c r="D22" s="99">
        <v>64</v>
      </c>
      <c r="E22" s="99">
        <v>65</v>
      </c>
      <c r="F22" s="99">
        <v>69</v>
      </c>
      <c r="G22" s="99">
        <v>63</v>
      </c>
      <c r="H22" s="99">
        <v>65</v>
      </c>
      <c r="I22" s="99">
        <v>66</v>
      </c>
      <c r="J22" s="99">
        <v>67</v>
      </c>
      <c r="K22" s="99">
        <v>70</v>
      </c>
      <c r="L22" s="99">
        <v>73</v>
      </c>
      <c r="M22" s="101">
        <v>76</v>
      </c>
      <c r="N22" s="210">
        <v>75</v>
      </c>
      <c r="O22" s="60">
        <f>VLOOKUP(B22,'[1]District Growth'!$B$1:$J$2454,5,FALSE)</f>
        <v>76</v>
      </c>
      <c r="P22" s="60">
        <f t="shared" si="0"/>
        <v>1</v>
      </c>
      <c r="Q22" s="94">
        <f t="shared" si="1"/>
        <v>1.3333333333333419E-2</v>
      </c>
    </row>
    <row r="23" spans="1:17" x14ac:dyDescent="0.25">
      <c r="B23" s="151" t="s">
        <v>191</v>
      </c>
      <c r="C23" s="99">
        <v>56</v>
      </c>
      <c r="D23" s="99">
        <v>60</v>
      </c>
      <c r="E23" s="99">
        <v>61</v>
      </c>
      <c r="F23" s="99">
        <v>64</v>
      </c>
      <c r="G23" s="99">
        <v>60</v>
      </c>
      <c r="H23" s="99">
        <v>71</v>
      </c>
      <c r="I23" s="99">
        <v>63</v>
      </c>
      <c r="J23" s="99">
        <v>65</v>
      </c>
      <c r="K23" s="99">
        <v>74</v>
      </c>
      <c r="L23" s="99">
        <v>72</v>
      </c>
      <c r="M23" s="101">
        <v>72</v>
      </c>
      <c r="N23" s="210">
        <v>76</v>
      </c>
      <c r="O23" s="60">
        <f>VLOOKUP(B23,'[1]District Growth'!$B$1:$J$2454,5,FALSE)</f>
        <v>77</v>
      </c>
      <c r="P23" s="60">
        <f t="shared" si="0"/>
        <v>1</v>
      </c>
      <c r="Q23" s="94">
        <f t="shared" si="1"/>
        <v>1.3157894736842035E-2</v>
      </c>
    </row>
    <row r="24" spans="1:17" x14ac:dyDescent="0.25">
      <c r="B24" s="151" t="s">
        <v>166</v>
      </c>
      <c r="C24" s="99">
        <v>66</v>
      </c>
      <c r="D24" s="99">
        <v>69</v>
      </c>
      <c r="E24" s="99">
        <v>68</v>
      </c>
      <c r="F24" s="99">
        <v>72</v>
      </c>
      <c r="G24" s="99">
        <v>73</v>
      </c>
      <c r="H24" s="99">
        <v>79</v>
      </c>
      <c r="I24" s="99">
        <v>77</v>
      </c>
      <c r="J24" s="99">
        <v>76</v>
      </c>
      <c r="K24" s="99">
        <v>74</v>
      </c>
      <c r="L24" s="99">
        <v>79</v>
      </c>
      <c r="M24" s="101">
        <v>87</v>
      </c>
      <c r="N24" s="210">
        <v>84</v>
      </c>
      <c r="O24" s="60">
        <f>VLOOKUP(B24,'[1]District Growth'!$B$1:$J$2454,5,FALSE)</f>
        <v>85</v>
      </c>
      <c r="P24" s="60">
        <f t="shared" si="0"/>
        <v>1</v>
      </c>
      <c r="Q24" s="94">
        <f t="shared" si="1"/>
        <v>1.1904761904761862E-2</v>
      </c>
    </row>
    <row r="25" spans="1:17" x14ac:dyDescent="0.25">
      <c r="B25" s="153" t="s">
        <v>194</v>
      </c>
      <c r="C25" s="99">
        <v>63</v>
      </c>
      <c r="D25" s="99">
        <v>60</v>
      </c>
      <c r="E25" s="99">
        <v>52</v>
      </c>
      <c r="F25" s="99">
        <v>53</v>
      </c>
      <c r="G25" s="99">
        <v>48</v>
      </c>
      <c r="H25" s="99">
        <v>49</v>
      </c>
      <c r="I25" s="99">
        <v>51</v>
      </c>
      <c r="J25" s="99">
        <v>60</v>
      </c>
      <c r="K25" s="99">
        <v>69</v>
      </c>
      <c r="L25" s="99">
        <v>65</v>
      </c>
      <c r="M25" s="101">
        <v>60</v>
      </c>
      <c r="N25" s="210">
        <v>59</v>
      </c>
      <c r="O25" s="60">
        <f>VLOOKUP(B25,'[1]District Growth'!$B$1:$J$2454,5,FALSE)</f>
        <v>59</v>
      </c>
      <c r="P25" s="60">
        <f t="shared" si="0"/>
        <v>0</v>
      </c>
      <c r="Q25" s="94">
        <f t="shared" si="1"/>
        <v>0</v>
      </c>
    </row>
    <row r="26" spans="1:17" x14ac:dyDescent="0.25">
      <c r="A26" s="59" t="s">
        <v>1293</v>
      </c>
      <c r="B26" s="153" t="s">
        <v>204</v>
      </c>
      <c r="C26" s="99">
        <v>21</v>
      </c>
      <c r="D26" s="99">
        <v>18</v>
      </c>
      <c r="E26" s="99">
        <v>15</v>
      </c>
      <c r="F26" s="99">
        <v>17</v>
      </c>
      <c r="G26" s="99">
        <v>18</v>
      </c>
      <c r="H26" s="99">
        <v>19</v>
      </c>
      <c r="I26" s="99">
        <v>18</v>
      </c>
      <c r="J26" s="99">
        <v>21</v>
      </c>
      <c r="K26" s="99">
        <v>20</v>
      </c>
      <c r="L26" s="99">
        <v>17</v>
      </c>
      <c r="M26" s="101">
        <v>15</v>
      </c>
      <c r="N26" s="210">
        <v>17</v>
      </c>
      <c r="O26" s="60">
        <f>VLOOKUP(B26,'[1]District Growth'!$B$1:$J$2454,5,FALSE)</f>
        <v>17</v>
      </c>
      <c r="P26" s="60">
        <f t="shared" si="0"/>
        <v>0</v>
      </c>
      <c r="Q26" s="94">
        <f t="shared" si="1"/>
        <v>0</v>
      </c>
    </row>
    <row r="27" spans="1:17" x14ac:dyDescent="0.25">
      <c r="B27" s="153" t="s">
        <v>210</v>
      </c>
      <c r="C27" s="99"/>
      <c r="D27" s="99"/>
      <c r="E27" s="99"/>
      <c r="F27" s="99"/>
      <c r="G27" s="99">
        <v>21</v>
      </c>
      <c r="H27" s="99">
        <v>24</v>
      </c>
      <c r="I27" s="99">
        <v>31</v>
      </c>
      <c r="J27" s="99">
        <v>35</v>
      </c>
      <c r="K27" s="99">
        <v>26</v>
      </c>
      <c r="L27" s="99">
        <v>16</v>
      </c>
      <c r="M27" s="101">
        <v>11</v>
      </c>
      <c r="N27" s="210">
        <v>10</v>
      </c>
      <c r="O27" s="60">
        <f>VLOOKUP(B27,'[1]District Growth'!$B$1:$J$2454,5,FALSE)</f>
        <v>10</v>
      </c>
      <c r="P27" s="60">
        <f t="shared" si="0"/>
        <v>0</v>
      </c>
      <c r="Q27" s="94">
        <f t="shared" si="1"/>
        <v>0</v>
      </c>
    </row>
    <row r="28" spans="1:17" x14ac:dyDescent="0.25">
      <c r="B28" s="153" t="s">
        <v>160</v>
      </c>
      <c r="C28" s="99">
        <v>27</v>
      </c>
      <c r="D28" s="99">
        <v>26</v>
      </c>
      <c r="E28" s="99">
        <v>31</v>
      </c>
      <c r="F28" s="99">
        <v>35</v>
      </c>
      <c r="G28" s="99">
        <v>34</v>
      </c>
      <c r="H28" s="99">
        <v>36</v>
      </c>
      <c r="I28" s="99">
        <v>39</v>
      </c>
      <c r="J28" s="99">
        <v>38</v>
      </c>
      <c r="K28" s="99">
        <v>29</v>
      </c>
      <c r="L28" s="99">
        <v>32</v>
      </c>
      <c r="M28" s="101">
        <v>30</v>
      </c>
      <c r="N28" s="210">
        <v>28</v>
      </c>
      <c r="O28" s="60">
        <f>VLOOKUP(B28,'[1]District Growth'!$B$1:$J$2454,5,FALSE)</f>
        <v>28</v>
      </c>
      <c r="P28" s="60">
        <f t="shared" si="0"/>
        <v>0</v>
      </c>
      <c r="Q28" s="94">
        <f t="shared" si="1"/>
        <v>0</v>
      </c>
    </row>
    <row r="29" spans="1:17" x14ac:dyDescent="0.25">
      <c r="B29" s="153" t="s">
        <v>180</v>
      </c>
      <c r="C29" s="99">
        <v>194</v>
      </c>
      <c r="D29" s="99">
        <v>196</v>
      </c>
      <c r="E29" s="99">
        <v>193</v>
      </c>
      <c r="F29" s="99">
        <v>175</v>
      </c>
      <c r="G29" s="99">
        <v>175</v>
      </c>
      <c r="H29" s="99">
        <v>182</v>
      </c>
      <c r="I29" s="99">
        <v>188</v>
      </c>
      <c r="J29" s="99">
        <v>190</v>
      </c>
      <c r="K29" s="99">
        <v>200</v>
      </c>
      <c r="L29" s="99">
        <v>200</v>
      </c>
      <c r="M29" s="101">
        <v>200</v>
      </c>
      <c r="N29" s="210">
        <v>203</v>
      </c>
      <c r="O29" s="60">
        <f>VLOOKUP(B29,'[1]District Growth'!$B$1:$J$2454,5,FALSE)</f>
        <v>203</v>
      </c>
      <c r="P29" s="60">
        <f t="shared" si="0"/>
        <v>0</v>
      </c>
      <c r="Q29" s="94">
        <f t="shared" si="1"/>
        <v>0</v>
      </c>
    </row>
    <row r="30" spans="1:17" x14ac:dyDescent="0.25">
      <c r="A30" s="59" t="s">
        <v>1293</v>
      </c>
      <c r="B30" s="153" t="s">
        <v>169</v>
      </c>
      <c r="C30" s="99">
        <v>43</v>
      </c>
      <c r="D30" s="99">
        <v>41</v>
      </c>
      <c r="E30" s="99">
        <v>42</v>
      </c>
      <c r="F30" s="99">
        <v>41</v>
      </c>
      <c r="G30" s="99">
        <v>45</v>
      </c>
      <c r="H30" s="99">
        <v>47</v>
      </c>
      <c r="I30" s="99">
        <v>46</v>
      </c>
      <c r="J30" s="99">
        <v>42</v>
      </c>
      <c r="K30" s="99">
        <v>43</v>
      </c>
      <c r="L30" s="99">
        <v>45</v>
      </c>
      <c r="M30" s="101">
        <v>40</v>
      </c>
      <c r="N30" s="210">
        <v>44</v>
      </c>
      <c r="O30" s="60">
        <f>VLOOKUP(B30,'[1]District Growth'!$B$1:$J$2454,5,FALSE)</f>
        <v>44</v>
      </c>
      <c r="P30" s="60">
        <f t="shared" si="0"/>
        <v>0</v>
      </c>
      <c r="Q30" s="94">
        <f t="shared" si="1"/>
        <v>0</v>
      </c>
    </row>
    <row r="31" spans="1:17" x14ac:dyDescent="0.25">
      <c r="A31" s="59" t="s">
        <v>1293</v>
      </c>
      <c r="B31" s="153" t="s">
        <v>193</v>
      </c>
      <c r="C31" s="99">
        <v>119</v>
      </c>
      <c r="D31" s="99">
        <v>112</v>
      </c>
      <c r="E31" s="99">
        <v>114</v>
      </c>
      <c r="F31" s="99">
        <v>115</v>
      </c>
      <c r="G31" s="99">
        <v>112</v>
      </c>
      <c r="H31" s="99">
        <v>107</v>
      </c>
      <c r="I31" s="99">
        <v>104</v>
      </c>
      <c r="J31" s="99">
        <v>109</v>
      </c>
      <c r="K31" s="99">
        <v>110</v>
      </c>
      <c r="L31" s="99">
        <v>106</v>
      </c>
      <c r="M31" s="101">
        <v>107</v>
      </c>
      <c r="N31" s="210">
        <v>97</v>
      </c>
      <c r="O31" s="60">
        <f>VLOOKUP(B31,'[1]District Growth'!$B$1:$J$2454,5,FALSE)</f>
        <v>97</v>
      </c>
      <c r="P31" s="60">
        <f t="shared" si="0"/>
        <v>0</v>
      </c>
      <c r="Q31" s="94">
        <f t="shared" si="1"/>
        <v>0</v>
      </c>
    </row>
    <row r="32" spans="1:17" x14ac:dyDescent="0.25">
      <c r="A32" s="59" t="s">
        <v>1293</v>
      </c>
      <c r="B32" s="153" t="s">
        <v>1178</v>
      </c>
      <c r="C32" s="99">
        <v>31</v>
      </c>
      <c r="D32" s="99">
        <v>35</v>
      </c>
      <c r="E32" s="99">
        <v>34</v>
      </c>
      <c r="F32" s="99">
        <v>35</v>
      </c>
      <c r="G32" s="99">
        <v>31</v>
      </c>
      <c r="H32" s="99">
        <v>31</v>
      </c>
      <c r="I32" s="99">
        <v>33</v>
      </c>
      <c r="J32" s="99">
        <v>34</v>
      </c>
      <c r="K32" s="99">
        <v>33</v>
      </c>
      <c r="L32" s="99">
        <v>29</v>
      </c>
      <c r="M32" s="101">
        <v>32</v>
      </c>
      <c r="N32" s="210">
        <v>30</v>
      </c>
      <c r="O32" s="60">
        <f>VLOOKUP(B32,'[1]District Growth'!$B$1:$J$2454,5,FALSE)</f>
        <v>30</v>
      </c>
      <c r="P32" s="60">
        <f t="shared" si="0"/>
        <v>0</v>
      </c>
      <c r="Q32" s="94">
        <f t="shared" si="1"/>
        <v>0</v>
      </c>
    </row>
    <row r="33" spans="1:17" x14ac:dyDescent="0.25">
      <c r="A33" s="59" t="s">
        <v>1293</v>
      </c>
      <c r="B33" s="154" t="s">
        <v>177</v>
      </c>
      <c r="C33" s="99">
        <v>191</v>
      </c>
      <c r="D33" s="99">
        <v>185</v>
      </c>
      <c r="E33" s="99">
        <v>187</v>
      </c>
      <c r="F33" s="99">
        <v>193</v>
      </c>
      <c r="G33" s="99">
        <v>180</v>
      </c>
      <c r="H33" s="99">
        <v>162</v>
      </c>
      <c r="I33" s="99">
        <v>158</v>
      </c>
      <c r="J33" s="99">
        <v>150</v>
      </c>
      <c r="K33" s="99">
        <v>153</v>
      </c>
      <c r="L33" s="99">
        <v>156</v>
      </c>
      <c r="M33" s="101">
        <v>159</v>
      </c>
      <c r="N33" s="210">
        <v>145</v>
      </c>
      <c r="O33" s="60">
        <f>VLOOKUP(B33,'[1]District Growth'!$B$1:$J$2454,5,FALSE)</f>
        <v>144</v>
      </c>
      <c r="P33" s="60">
        <f t="shared" si="0"/>
        <v>-1</v>
      </c>
      <c r="Q33" s="94">
        <f t="shared" si="1"/>
        <v>-6.8965517241379448E-3</v>
      </c>
    </row>
    <row r="34" spans="1:17" x14ac:dyDescent="0.25">
      <c r="B34" s="154" t="s">
        <v>187</v>
      </c>
      <c r="C34" s="99">
        <v>196</v>
      </c>
      <c r="D34" s="99">
        <v>187</v>
      </c>
      <c r="E34" s="99">
        <v>196</v>
      </c>
      <c r="F34" s="99">
        <v>196</v>
      </c>
      <c r="G34" s="99">
        <v>186</v>
      </c>
      <c r="H34" s="99">
        <v>195</v>
      </c>
      <c r="I34" s="99">
        <v>182</v>
      </c>
      <c r="J34" s="99">
        <v>161</v>
      </c>
      <c r="K34" s="99">
        <v>158</v>
      </c>
      <c r="L34" s="99">
        <v>158</v>
      </c>
      <c r="M34" s="101">
        <v>140</v>
      </c>
      <c r="N34" s="210">
        <v>142</v>
      </c>
      <c r="O34" s="60">
        <f>VLOOKUP(B34,'[1]District Growth'!$B$1:$J$2454,5,FALSE)</f>
        <v>140</v>
      </c>
      <c r="P34" s="60">
        <f t="shared" si="0"/>
        <v>-2</v>
      </c>
      <c r="Q34" s="94">
        <f t="shared" si="1"/>
        <v>-1.4084507042253502E-2</v>
      </c>
    </row>
    <row r="35" spans="1:17" x14ac:dyDescent="0.25">
      <c r="B35" s="154" t="s">
        <v>192</v>
      </c>
      <c r="C35" s="99">
        <v>61</v>
      </c>
      <c r="D35" s="99">
        <v>62</v>
      </c>
      <c r="E35" s="99">
        <v>67</v>
      </c>
      <c r="F35" s="99">
        <v>75</v>
      </c>
      <c r="G35" s="99">
        <v>79</v>
      </c>
      <c r="H35" s="99">
        <v>82</v>
      </c>
      <c r="I35" s="99">
        <v>77</v>
      </c>
      <c r="J35" s="99">
        <v>64</v>
      </c>
      <c r="K35" s="99">
        <v>61</v>
      </c>
      <c r="L35" s="99">
        <v>59</v>
      </c>
      <c r="M35" s="101">
        <v>64</v>
      </c>
      <c r="N35" s="210">
        <v>61</v>
      </c>
      <c r="O35" s="60">
        <f>VLOOKUP(B35,'[1]District Growth'!$B$1:$J$2454,5,FALSE)</f>
        <v>60</v>
      </c>
      <c r="P35" s="60">
        <f t="shared" ref="P35:P55" si="2">O35-N35</f>
        <v>-1</v>
      </c>
      <c r="Q35" s="94">
        <f t="shared" ref="Q35:Q55" si="3">(O35/N35)-1</f>
        <v>-1.6393442622950838E-2</v>
      </c>
    </row>
    <row r="36" spans="1:17" x14ac:dyDescent="0.25">
      <c r="B36" s="154" t="s">
        <v>178</v>
      </c>
      <c r="C36" s="99">
        <v>105</v>
      </c>
      <c r="D36" s="99">
        <v>110</v>
      </c>
      <c r="E36" s="99">
        <v>114</v>
      </c>
      <c r="F36" s="99">
        <v>107</v>
      </c>
      <c r="G36" s="99">
        <v>105</v>
      </c>
      <c r="H36" s="99">
        <v>107</v>
      </c>
      <c r="I36" s="99">
        <v>103</v>
      </c>
      <c r="J36" s="99">
        <v>104</v>
      </c>
      <c r="K36" s="99">
        <v>106</v>
      </c>
      <c r="L36" s="99">
        <v>108</v>
      </c>
      <c r="M36" s="101">
        <v>111</v>
      </c>
      <c r="N36" s="210">
        <v>107</v>
      </c>
      <c r="O36" s="60">
        <f>VLOOKUP(B36,'[1]District Growth'!$B$1:$J$2454,5,FALSE)</f>
        <v>105</v>
      </c>
      <c r="P36" s="60">
        <f t="shared" si="2"/>
        <v>-2</v>
      </c>
      <c r="Q36" s="94">
        <f t="shared" si="3"/>
        <v>-1.8691588785046731E-2</v>
      </c>
    </row>
    <row r="37" spans="1:17" x14ac:dyDescent="0.25">
      <c r="A37" s="59" t="s">
        <v>1293</v>
      </c>
      <c r="B37" s="154" t="s">
        <v>164</v>
      </c>
      <c r="C37" s="99"/>
      <c r="D37" s="99">
        <v>32</v>
      </c>
      <c r="E37" s="99">
        <v>48</v>
      </c>
      <c r="F37" s="99">
        <v>48</v>
      </c>
      <c r="G37" s="99">
        <v>41</v>
      </c>
      <c r="H37" s="99">
        <v>35</v>
      </c>
      <c r="I37" s="99">
        <v>38</v>
      </c>
      <c r="J37" s="99">
        <v>35</v>
      </c>
      <c r="K37" s="99">
        <v>34</v>
      </c>
      <c r="L37" s="99">
        <v>37</v>
      </c>
      <c r="M37" s="101">
        <v>35</v>
      </c>
      <c r="N37" s="210">
        <v>40</v>
      </c>
      <c r="O37" s="60">
        <f>VLOOKUP(B37,'[1]District Growth'!$B$1:$J$2454,5,FALSE)</f>
        <v>39</v>
      </c>
      <c r="P37" s="60">
        <f t="shared" si="2"/>
        <v>-1</v>
      </c>
      <c r="Q37" s="94">
        <f t="shared" si="3"/>
        <v>-2.5000000000000022E-2</v>
      </c>
    </row>
    <row r="38" spans="1:17" x14ac:dyDescent="0.25">
      <c r="B38" s="154" t="s">
        <v>198</v>
      </c>
      <c r="C38" s="99">
        <v>28</v>
      </c>
      <c r="D38" s="99">
        <v>32</v>
      </c>
      <c r="E38" s="99">
        <v>31</v>
      </c>
      <c r="F38" s="99">
        <v>32</v>
      </c>
      <c r="G38" s="99">
        <v>27</v>
      </c>
      <c r="H38" s="99">
        <v>28</v>
      </c>
      <c r="I38" s="99">
        <v>30</v>
      </c>
      <c r="J38" s="99">
        <v>35</v>
      </c>
      <c r="K38" s="99">
        <v>33</v>
      </c>
      <c r="L38" s="99">
        <v>30</v>
      </c>
      <c r="M38" s="101">
        <v>35</v>
      </c>
      <c r="N38" s="210">
        <v>33</v>
      </c>
      <c r="O38" s="60">
        <f>VLOOKUP(B38,'[1]District Growth'!$B$1:$J$2454,5,FALSE)</f>
        <v>32</v>
      </c>
      <c r="P38" s="60">
        <f t="shared" si="2"/>
        <v>-1</v>
      </c>
      <c r="Q38" s="94">
        <f t="shared" si="3"/>
        <v>-3.0303030303030276E-2</v>
      </c>
    </row>
    <row r="39" spans="1:17" x14ac:dyDescent="0.25">
      <c r="B39" s="154" t="s">
        <v>1179</v>
      </c>
      <c r="C39" s="99">
        <v>38</v>
      </c>
      <c r="D39" s="99">
        <v>42</v>
      </c>
      <c r="E39" s="99">
        <v>39</v>
      </c>
      <c r="F39" s="99">
        <v>40</v>
      </c>
      <c r="G39" s="99">
        <v>38</v>
      </c>
      <c r="H39" s="99">
        <v>33</v>
      </c>
      <c r="I39" s="99">
        <v>38</v>
      </c>
      <c r="J39" s="99">
        <v>35</v>
      </c>
      <c r="K39" s="99">
        <v>35</v>
      </c>
      <c r="L39" s="99">
        <v>33</v>
      </c>
      <c r="M39" s="101">
        <v>36</v>
      </c>
      <c r="N39" s="210">
        <v>32</v>
      </c>
      <c r="O39" s="60">
        <f>VLOOKUP(B39,'[1]District Growth'!$B$1:$J$2454,5,FALSE)</f>
        <v>31</v>
      </c>
      <c r="P39" s="60">
        <f t="shared" si="2"/>
        <v>-1</v>
      </c>
      <c r="Q39" s="94">
        <f t="shared" si="3"/>
        <v>-3.125E-2</v>
      </c>
    </row>
    <row r="40" spans="1:17" x14ac:dyDescent="0.25">
      <c r="B40" s="154" t="s">
        <v>205</v>
      </c>
      <c r="C40" s="99">
        <v>24</v>
      </c>
      <c r="D40" s="99">
        <v>24</v>
      </c>
      <c r="E40" s="99">
        <v>23</v>
      </c>
      <c r="F40" s="99">
        <v>24</v>
      </c>
      <c r="G40" s="99">
        <v>26</v>
      </c>
      <c r="H40" s="99">
        <v>30</v>
      </c>
      <c r="I40" s="99">
        <v>30</v>
      </c>
      <c r="J40" s="99">
        <v>30</v>
      </c>
      <c r="K40" s="99">
        <v>30</v>
      </c>
      <c r="L40" s="99">
        <v>25</v>
      </c>
      <c r="M40" s="101">
        <v>28</v>
      </c>
      <c r="N40" s="210">
        <v>24</v>
      </c>
      <c r="O40" s="60">
        <f>VLOOKUP(B40,'[1]District Growth'!$B$1:$J$2454,5,FALSE)</f>
        <v>23</v>
      </c>
      <c r="P40" s="60">
        <f t="shared" si="2"/>
        <v>-1</v>
      </c>
      <c r="Q40" s="94">
        <f t="shared" si="3"/>
        <v>-4.166666666666663E-2</v>
      </c>
    </row>
    <row r="41" spans="1:17" x14ac:dyDescent="0.25">
      <c r="B41" s="154" t="s">
        <v>201</v>
      </c>
      <c r="C41" s="99">
        <v>155</v>
      </c>
      <c r="D41" s="99">
        <v>145</v>
      </c>
      <c r="E41" s="99">
        <v>141</v>
      </c>
      <c r="F41" s="99">
        <v>141</v>
      </c>
      <c r="G41" s="99">
        <v>126</v>
      </c>
      <c r="H41" s="99">
        <v>107</v>
      </c>
      <c r="I41" s="99">
        <v>106</v>
      </c>
      <c r="J41" s="99">
        <v>97</v>
      </c>
      <c r="K41" s="99">
        <v>99</v>
      </c>
      <c r="L41" s="99">
        <v>88</v>
      </c>
      <c r="M41" s="101">
        <v>83</v>
      </c>
      <c r="N41" s="210">
        <v>71</v>
      </c>
      <c r="O41" s="60">
        <f>VLOOKUP(B41,'[1]District Growth'!$B$1:$J$2454,5,FALSE)</f>
        <v>68</v>
      </c>
      <c r="P41" s="60">
        <f t="shared" si="2"/>
        <v>-3</v>
      </c>
      <c r="Q41" s="94">
        <f t="shared" si="3"/>
        <v>-4.2253521126760618E-2</v>
      </c>
    </row>
    <row r="42" spans="1:17" x14ac:dyDescent="0.25">
      <c r="B42" s="154" t="s">
        <v>206</v>
      </c>
      <c r="C42" s="99">
        <v>118</v>
      </c>
      <c r="D42" s="99">
        <v>131</v>
      </c>
      <c r="E42" s="99">
        <v>134</v>
      </c>
      <c r="F42" s="99">
        <v>131</v>
      </c>
      <c r="G42" s="99">
        <v>126</v>
      </c>
      <c r="H42" s="99">
        <v>128</v>
      </c>
      <c r="I42" s="99">
        <v>124</v>
      </c>
      <c r="J42" s="99">
        <v>114</v>
      </c>
      <c r="K42" s="99">
        <v>105</v>
      </c>
      <c r="L42" s="99">
        <v>87</v>
      </c>
      <c r="M42" s="101">
        <v>84</v>
      </c>
      <c r="N42" s="210">
        <v>69</v>
      </c>
      <c r="O42" s="60">
        <f>VLOOKUP(B42,'[1]District Growth'!$B$1:$J$2454,5,FALSE)</f>
        <v>66</v>
      </c>
      <c r="P42" s="60">
        <f t="shared" si="2"/>
        <v>-3</v>
      </c>
      <c r="Q42" s="94">
        <f t="shared" si="3"/>
        <v>-4.3478260869565188E-2</v>
      </c>
    </row>
    <row r="43" spans="1:17" x14ac:dyDescent="0.25">
      <c r="B43" s="154" t="s">
        <v>181</v>
      </c>
      <c r="C43" s="99"/>
      <c r="D43" s="99"/>
      <c r="E43" s="99"/>
      <c r="F43" s="99"/>
      <c r="G43" s="99"/>
      <c r="H43" s="99"/>
      <c r="I43" s="99"/>
      <c r="J43" s="99"/>
      <c r="K43" s="99">
        <v>24</v>
      </c>
      <c r="L43" s="99">
        <v>24</v>
      </c>
      <c r="M43" s="101">
        <v>22</v>
      </c>
      <c r="N43" s="210">
        <v>22</v>
      </c>
      <c r="O43" s="60">
        <f>VLOOKUP(B43,'[1]District Growth'!$B$1:$J$2454,5,FALSE)</f>
        <v>21</v>
      </c>
      <c r="P43" s="60">
        <f t="shared" si="2"/>
        <v>-1</v>
      </c>
      <c r="Q43" s="94">
        <f t="shared" si="3"/>
        <v>-4.5454545454545414E-2</v>
      </c>
    </row>
    <row r="44" spans="1:17" x14ac:dyDescent="0.25">
      <c r="B44" s="154" t="s">
        <v>197</v>
      </c>
      <c r="C44" s="99">
        <v>200</v>
      </c>
      <c r="D44" s="99">
        <v>206</v>
      </c>
      <c r="E44" s="99">
        <v>207</v>
      </c>
      <c r="F44" s="99">
        <v>202</v>
      </c>
      <c r="G44" s="99">
        <v>213</v>
      </c>
      <c r="H44" s="99">
        <v>212</v>
      </c>
      <c r="I44" s="99">
        <v>212</v>
      </c>
      <c r="J44" s="99">
        <v>221</v>
      </c>
      <c r="K44" s="99">
        <v>203</v>
      </c>
      <c r="L44" s="99">
        <v>188</v>
      </c>
      <c r="M44" s="101">
        <v>173</v>
      </c>
      <c r="N44" s="210">
        <v>174</v>
      </c>
      <c r="O44" s="60">
        <f>VLOOKUP(B44,'[1]District Growth'!$B$1:$J$2454,5,FALSE)</f>
        <v>166</v>
      </c>
      <c r="P44" s="60">
        <f t="shared" si="2"/>
        <v>-8</v>
      </c>
      <c r="Q44" s="94">
        <f t="shared" si="3"/>
        <v>-4.5977011494252928E-2</v>
      </c>
    </row>
    <row r="45" spans="1:17" x14ac:dyDescent="0.25">
      <c r="B45" s="154" t="s">
        <v>196</v>
      </c>
      <c r="C45" s="99">
        <v>20</v>
      </c>
      <c r="D45" s="99">
        <v>22</v>
      </c>
      <c r="E45" s="99">
        <v>19</v>
      </c>
      <c r="F45" s="99">
        <v>13</v>
      </c>
      <c r="G45" s="99">
        <v>20</v>
      </c>
      <c r="H45" s="99">
        <v>24</v>
      </c>
      <c r="I45" s="99">
        <v>30</v>
      </c>
      <c r="J45" s="99">
        <v>31</v>
      </c>
      <c r="K45" s="99">
        <v>28</v>
      </c>
      <c r="L45" s="99">
        <v>26</v>
      </c>
      <c r="M45" s="101">
        <v>29</v>
      </c>
      <c r="N45" s="210">
        <v>20</v>
      </c>
      <c r="O45" s="60">
        <f>VLOOKUP(B45,'[1]District Growth'!$B$1:$J$2454,5,FALSE)</f>
        <v>19</v>
      </c>
      <c r="P45" s="60">
        <f t="shared" si="2"/>
        <v>-1</v>
      </c>
      <c r="Q45" s="94">
        <f t="shared" si="3"/>
        <v>-5.0000000000000044E-2</v>
      </c>
    </row>
    <row r="46" spans="1:17" x14ac:dyDescent="0.25">
      <c r="B46" s="154" t="s">
        <v>182</v>
      </c>
      <c r="C46" s="99">
        <v>45</v>
      </c>
      <c r="D46" s="99">
        <v>44</v>
      </c>
      <c r="E46" s="99">
        <v>39</v>
      </c>
      <c r="F46" s="99">
        <v>34</v>
      </c>
      <c r="G46" s="99">
        <v>30</v>
      </c>
      <c r="H46" s="99">
        <v>28</v>
      </c>
      <c r="I46" s="99">
        <v>30</v>
      </c>
      <c r="J46" s="99">
        <v>34</v>
      </c>
      <c r="K46" s="99">
        <v>34</v>
      </c>
      <c r="L46" s="99">
        <v>34</v>
      </c>
      <c r="M46" s="101">
        <v>32</v>
      </c>
      <c r="N46" s="210">
        <v>40</v>
      </c>
      <c r="O46" s="60">
        <f>VLOOKUP(B46,'[1]District Growth'!$B$1:$J$2454,5,FALSE)</f>
        <v>38</v>
      </c>
      <c r="P46" s="60">
        <f t="shared" si="2"/>
        <v>-2</v>
      </c>
      <c r="Q46" s="94">
        <f t="shared" si="3"/>
        <v>-5.0000000000000044E-2</v>
      </c>
    </row>
    <row r="47" spans="1:17" x14ac:dyDescent="0.25">
      <c r="B47" s="154" t="s">
        <v>195</v>
      </c>
      <c r="C47" s="99">
        <v>31</v>
      </c>
      <c r="D47" s="99">
        <v>28</v>
      </c>
      <c r="E47" s="99">
        <v>31</v>
      </c>
      <c r="F47" s="99">
        <v>30</v>
      </c>
      <c r="G47" s="99">
        <v>31</v>
      </c>
      <c r="H47" s="99">
        <v>27</v>
      </c>
      <c r="I47" s="99">
        <v>25</v>
      </c>
      <c r="J47" s="99">
        <v>25</v>
      </c>
      <c r="K47" s="99">
        <v>30</v>
      </c>
      <c r="L47" s="99">
        <v>28</v>
      </c>
      <c r="M47" s="101">
        <v>21</v>
      </c>
      <c r="N47" s="210">
        <v>19</v>
      </c>
      <c r="O47" s="60">
        <f>VLOOKUP(B47,'[1]District Growth'!$B$1:$J$2454,5,FALSE)</f>
        <v>18</v>
      </c>
      <c r="P47" s="60">
        <f t="shared" si="2"/>
        <v>-1</v>
      </c>
      <c r="Q47" s="94">
        <f t="shared" si="3"/>
        <v>-5.2631578947368474E-2</v>
      </c>
    </row>
    <row r="48" spans="1:17" x14ac:dyDescent="0.25">
      <c r="B48" s="154" t="s">
        <v>163</v>
      </c>
      <c r="C48" s="99">
        <v>54</v>
      </c>
      <c r="D48" s="99">
        <v>57</v>
      </c>
      <c r="E48" s="99">
        <v>62</v>
      </c>
      <c r="F48" s="99">
        <v>67</v>
      </c>
      <c r="G48" s="99">
        <v>67</v>
      </c>
      <c r="H48" s="99">
        <v>63</v>
      </c>
      <c r="I48" s="99">
        <v>70</v>
      </c>
      <c r="J48" s="99">
        <v>62</v>
      </c>
      <c r="K48" s="99">
        <v>55</v>
      </c>
      <c r="L48" s="99">
        <v>60</v>
      </c>
      <c r="M48" s="101">
        <v>57</v>
      </c>
      <c r="N48" s="210">
        <v>55</v>
      </c>
      <c r="O48" s="60">
        <f>VLOOKUP(B48,'[1]District Growth'!$B$1:$J$2454,5,FALSE)</f>
        <v>52</v>
      </c>
      <c r="P48" s="60">
        <f t="shared" si="2"/>
        <v>-3</v>
      </c>
      <c r="Q48" s="94">
        <f t="shared" si="3"/>
        <v>-5.4545454545454564E-2</v>
      </c>
    </row>
    <row r="49" spans="1:17" x14ac:dyDescent="0.25">
      <c r="A49" s="59" t="s">
        <v>1293</v>
      </c>
      <c r="B49" s="154" t="s">
        <v>159</v>
      </c>
      <c r="C49" s="99">
        <v>18</v>
      </c>
      <c r="D49" s="99">
        <v>18</v>
      </c>
      <c r="E49" s="99">
        <v>19</v>
      </c>
      <c r="F49" s="99">
        <v>19</v>
      </c>
      <c r="G49" s="99">
        <v>19</v>
      </c>
      <c r="H49" s="99">
        <v>20</v>
      </c>
      <c r="I49" s="99">
        <v>18</v>
      </c>
      <c r="J49" s="99">
        <v>17</v>
      </c>
      <c r="K49" s="99">
        <v>18</v>
      </c>
      <c r="L49" s="99">
        <v>20</v>
      </c>
      <c r="M49" s="101">
        <v>24</v>
      </c>
      <c r="N49" s="210">
        <v>16</v>
      </c>
      <c r="O49" s="60">
        <f>VLOOKUP(B49,'[1]District Growth'!$B$1:$J$2454,5,FALSE)</f>
        <v>15</v>
      </c>
      <c r="P49" s="60">
        <f t="shared" si="2"/>
        <v>-1</v>
      </c>
      <c r="Q49" s="94">
        <f t="shared" si="3"/>
        <v>-6.25E-2</v>
      </c>
    </row>
    <row r="50" spans="1:17" x14ac:dyDescent="0.25">
      <c r="B50" s="154" t="s">
        <v>168</v>
      </c>
      <c r="C50" s="99">
        <v>28</v>
      </c>
      <c r="D50" s="99">
        <v>35</v>
      </c>
      <c r="E50" s="99">
        <v>33</v>
      </c>
      <c r="F50" s="99">
        <v>34</v>
      </c>
      <c r="G50" s="99">
        <v>31</v>
      </c>
      <c r="H50" s="99">
        <v>33</v>
      </c>
      <c r="I50" s="99">
        <v>32</v>
      </c>
      <c r="J50" s="99">
        <v>29</v>
      </c>
      <c r="K50" s="99">
        <v>32</v>
      </c>
      <c r="L50" s="99">
        <v>34</v>
      </c>
      <c r="M50" s="101">
        <v>39</v>
      </c>
      <c r="N50" s="210">
        <v>37</v>
      </c>
      <c r="O50" s="60">
        <f>VLOOKUP(B50,'[1]District Growth'!$B$1:$J$2454,5,FALSE)</f>
        <v>34</v>
      </c>
      <c r="P50" s="60">
        <f t="shared" si="2"/>
        <v>-3</v>
      </c>
      <c r="Q50" s="94">
        <f t="shared" si="3"/>
        <v>-8.108108108108103E-2</v>
      </c>
    </row>
    <row r="51" spans="1:17" x14ac:dyDescent="0.25">
      <c r="B51" s="154" t="s">
        <v>202</v>
      </c>
      <c r="C51" s="99">
        <v>46</v>
      </c>
      <c r="D51" s="99">
        <v>39</v>
      </c>
      <c r="E51" s="99">
        <v>31</v>
      </c>
      <c r="F51" s="99">
        <v>36</v>
      </c>
      <c r="G51" s="99">
        <v>38</v>
      </c>
      <c r="H51" s="99">
        <v>41</v>
      </c>
      <c r="I51" s="99">
        <v>40</v>
      </c>
      <c r="J51" s="99">
        <v>45</v>
      </c>
      <c r="K51" s="99">
        <v>43</v>
      </c>
      <c r="L51" s="99">
        <v>37</v>
      </c>
      <c r="M51" s="101">
        <v>38</v>
      </c>
      <c r="N51" s="210">
        <v>36</v>
      </c>
      <c r="O51" s="60">
        <f>VLOOKUP(B51,'[1]District Growth'!$B$1:$J$2454,5,FALSE)</f>
        <v>33</v>
      </c>
      <c r="P51" s="60">
        <f t="shared" si="2"/>
        <v>-3</v>
      </c>
      <c r="Q51" s="94">
        <f t="shared" si="3"/>
        <v>-8.333333333333337E-2</v>
      </c>
    </row>
    <row r="52" spans="1:17" x14ac:dyDescent="0.25">
      <c r="B52" s="154" t="s">
        <v>167</v>
      </c>
      <c r="C52" s="99">
        <v>66</v>
      </c>
      <c r="D52" s="99">
        <v>65</v>
      </c>
      <c r="E52" s="99">
        <v>65</v>
      </c>
      <c r="F52" s="99">
        <v>63</v>
      </c>
      <c r="G52" s="99">
        <v>59</v>
      </c>
      <c r="H52" s="99">
        <v>51</v>
      </c>
      <c r="I52" s="99">
        <v>41</v>
      </c>
      <c r="J52" s="99">
        <v>44</v>
      </c>
      <c r="K52" s="99">
        <v>47</v>
      </c>
      <c r="L52" s="99">
        <v>50</v>
      </c>
      <c r="M52" s="101">
        <v>55</v>
      </c>
      <c r="N52" s="210">
        <v>58</v>
      </c>
      <c r="O52" s="60">
        <f>VLOOKUP(B52,'[1]District Growth'!$B$1:$J$2454,5,FALSE)</f>
        <v>53</v>
      </c>
      <c r="P52" s="60">
        <f t="shared" si="2"/>
        <v>-5</v>
      </c>
      <c r="Q52" s="94">
        <f t="shared" si="3"/>
        <v>-8.6206896551724088E-2</v>
      </c>
    </row>
    <row r="53" spans="1:17" x14ac:dyDescent="0.25">
      <c r="B53" s="154" t="s">
        <v>200</v>
      </c>
      <c r="C53" s="99"/>
      <c r="D53" s="99"/>
      <c r="E53" s="99">
        <v>25</v>
      </c>
      <c r="F53" s="99">
        <v>22</v>
      </c>
      <c r="G53" s="99">
        <v>19</v>
      </c>
      <c r="H53" s="99">
        <v>20</v>
      </c>
      <c r="I53" s="99">
        <v>20</v>
      </c>
      <c r="J53" s="99">
        <v>21</v>
      </c>
      <c r="K53" s="99">
        <v>20</v>
      </c>
      <c r="L53" s="99">
        <v>18</v>
      </c>
      <c r="M53" s="101">
        <v>21</v>
      </c>
      <c r="N53" s="210">
        <v>23</v>
      </c>
      <c r="O53" s="60">
        <f>VLOOKUP(B53,'[1]District Growth'!$B$1:$J$2454,5,FALSE)</f>
        <v>21</v>
      </c>
      <c r="P53" s="60">
        <f t="shared" si="2"/>
        <v>-2</v>
      </c>
      <c r="Q53" s="94">
        <f t="shared" si="3"/>
        <v>-8.6956521739130488E-2</v>
      </c>
    </row>
    <row r="54" spans="1:17" x14ac:dyDescent="0.25">
      <c r="B54" s="154" t="s">
        <v>188</v>
      </c>
      <c r="C54" s="99">
        <v>20</v>
      </c>
      <c r="D54" s="99">
        <v>17</v>
      </c>
      <c r="E54" s="99">
        <v>13</v>
      </c>
      <c r="F54" s="99">
        <v>19</v>
      </c>
      <c r="G54" s="99">
        <v>15</v>
      </c>
      <c r="H54" s="99">
        <v>13</v>
      </c>
      <c r="I54" s="99">
        <v>14</v>
      </c>
      <c r="J54" s="99">
        <v>18</v>
      </c>
      <c r="K54" s="99">
        <v>17</v>
      </c>
      <c r="L54" s="99">
        <v>17</v>
      </c>
      <c r="M54" s="101">
        <v>18</v>
      </c>
      <c r="N54" s="210">
        <v>18</v>
      </c>
      <c r="O54" s="60">
        <f>VLOOKUP(B54,'[1]District Growth'!$B$1:$J$2454,5,FALSE)</f>
        <v>15</v>
      </c>
      <c r="P54" s="60">
        <f t="shared" si="2"/>
        <v>-3</v>
      </c>
      <c r="Q54" s="94">
        <f t="shared" si="3"/>
        <v>-0.16666666666666663</v>
      </c>
    </row>
    <row r="55" spans="1:17" x14ac:dyDescent="0.25">
      <c r="B55" s="155" t="s">
        <v>170</v>
      </c>
      <c r="C55" s="99">
        <v>41</v>
      </c>
      <c r="D55" s="99">
        <v>31</v>
      </c>
      <c r="E55" s="99">
        <v>27</v>
      </c>
      <c r="F55" s="99">
        <v>29</v>
      </c>
      <c r="G55" s="99">
        <v>32</v>
      </c>
      <c r="H55" s="99">
        <v>29</v>
      </c>
      <c r="I55" s="99">
        <v>31</v>
      </c>
      <c r="J55" s="99">
        <v>30</v>
      </c>
      <c r="K55" s="99">
        <v>23</v>
      </c>
      <c r="L55" s="99">
        <v>24</v>
      </c>
      <c r="M55" s="101">
        <v>26</v>
      </c>
      <c r="N55" s="210">
        <v>22</v>
      </c>
      <c r="O55" s="60">
        <f>VLOOKUP(B55,'[1]District Growth'!$B$1:$J$2454,5,FALSE)</f>
        <v>12</v>
      </c>
      <c r="P55" s="60">
        <f t="shared" si="2"/>
        <v>-10</v>
      </c>
      <c r="Q55" s="94">
        <f t="shared" si="3"/>
        <v>-0.45454545454545459</v>
      </c>
    </row>
    <row r="56" spans="1:17" x14ac:dyDescent="0.25">
      <c r="B56" s="156" t="s">
        <v>199</v>
      </c>
      <c r="C56" s="99">
        <v>29</v>
      </c>
      <c r="D56" s="99">
        <v>30</v>
      </c>
      <c r="E56" s="99">
        <v>30</v>
      </c>
      <c r="F56" s="99">
        <v>28</v>
      </c>
      <c r="G56" s="99">
        <v>28</v>
      </c>
      <c r="H56" s="99">
        <v>18</v>
      </c>
      <c r="I56" s="99">
        <v>13</v>
      </c>
      <c r="J56" s="99">
        <v>13</v>
      </c>
      <c r="K56" s="99">
        <v>11</v>
      </c>
      <c r="L56" s="99">
        <v>10</v>
      </c>
      <c r="M56" s="101">
        <v>0</v>
      </c>
      <c r="N56" s="180"/>
      <c r="Q56" s="94"/>
    </row>
    <row r="57" spans="1:17" x14ac:dyDescent="0.25">
      <c r="B57" s="156" t="s">
        <v>184</v>
      </c>
      <c r="C57" s="99">
        <v>0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0</v>
      </c>
      <c r="N57" s="181"/>
      <c r="Q57" s="94"/>
    </row>
    <row r="58" spans="1:17" x14ac:dyDescent="0.25">
      <c r="B58" s="156" t="s">
        <v>185</v>
      </c>
      <c r="C58" s="99">
        <v>0</v>
      </c>
      <c r="D58" s="99">
        <v>0</v>
      </c>
      <c r="E58" s="99">
        <v>0</v>
      </c>
      <c r="F58" s="99">
        <v>0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9">
        <v>0</v>
      </c>
      <c r="M58" s="99">
        <v>0</v>
      </c>
      <c r="N58" s="181"/>
      <c r="Q58" s="94"/>
    </row>
    <row r="59" spans="1:17" x14ac:dyDescent="0.25">
      <c r="B59" s="156" t="s">
        <v>186</v>
      </c>
      <c r="C59" s="99">
        <v>0</v>
      </c>
      <c r="D59" s="99">
        <v>0</v>
      </c>
      <c r="E59" s="99">
        <v>0</v>
      </c>
      <c r="F59" s="99">
        <v>0</v>
      </c>
      <c r="G59" s="99">
        <v>0</v>
      </c>
      <c r="H59" s="99">
        <v>0</v>
      </c>
      <c r="I59" s="99">
        <v>0</v>
      </c>
      <c r="J59" s="99">
        <v>0</v>
      </c>
      <c r="K59" s="99">
        <v>0</v>
      </c>
      <c r="L59" s="99">
        <v>0</v>
      </c>
      <c r="M59" s="99">
        <v>0</v>
      </c>
      <c r="N59" s="181"/>
      <c r="Q59" s="94"/>
    </row>
    <row r="60" spans="1:17" x14ac:dyDescent="0.25">
      <c r="B60" s="156" t="s">
        <v>189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99">
        <v>0</v>
      </c>
      <c r="K60" s="99">
        <v>0</v>
      </c>
      <c r="L60" s="99">
        <v>0</v>
      </c>
      <c r="M60" s="99">
        <v>0</v>
      </c>
      <c r="N60" s="181"/>
      <c r="Q60" s="94"/>
    </row>
    <row r="61" spans="1:17" x14ac:dyDescent="0.25">
      <c r="B61" s="142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81"/>
      <c r="Q61" s="94"/>
    </row>
    <row r="62" spans="1:17" x14ac:dyDescent="0.25">
      <c r="B62" s="142" t="s">
        <v>50</v>
      </c>
      <c r="C62" s="69">
        <f t="shared" ref="C62:P62" si="4">SUM(C3:C60)</f>
        <v>3277</v>
      </c>
      <c r="D62" s="71">
        <f t="shared" si="4"/>
        <v>3309</v>
      </c>
      <c r="E62" s="70">
        <f t="shared" si="4"/>
        <v>3303</v>
      </c>
      <c r="F62" s="70">
        <f t="shared" si="4"/>
        <v>3297</v>
      </c>
      <c r="G62" s="70">
        <f t="shared" si="4"/>
        <v>3237</v>
      </c>
      <c r="H62" s="70">
        <f t="shared" si="4"/>
        <v>3179</v>
      </c>
      <c r="I62" s="71">
        <f t="shared" si="4"/>
        <v>3193</v>
      </c>
      <c r="J62" s="70">
        <f t="shared" si="4"/>
        <v>3149</v>
      </c>
      <c r="K62" s="70">
        <f t="shared" si="4"/>
        <v>3125</v>
      </c>
      <c r="L62" s="70">
        <f t="shared" si="4"/>
        <v>3088</v>
      </c>
      <c r="M62" s="70">
        <f t="shared" si="4"/>
        <v>3037</v>
      </c>
      <c r="N62" s="70">
        <f t="shared" si="4"/>
        <v>2987</v>
      </c>
      <c r="O62" s="22">
        <f t="shared" si="4"/>
        <v>3020</v>
      </c>
      <c r="P62" s="189">
        <f t="shared" si="4"/>
        <v>33</v>
      </c>
      <c r="Q62" s="94">
        <f>(O62/N62)-1</f>
        <v>1.1047874121191903E-2</v>
      </c>
    </row>
    <row r="63" spans="1:17" x14ac:dyDescent="0.25">
      <c r="D63" s="65">
        <f>SUM(D62-C62)</f>
        <v>32</v>
      </c>
      <c r="E63" s="65">
        <f t="shared" ref="E63:N63" si="5">SUM(E62-D62)</f>
        <v>-6</v>
      </c>
      <c r="F63" s="65">
        <f t="shared" si="5"/>
        <v>-6</v>
      </c>
      <c r="G63" s="65">
        <f t="shared" si="5"/>
        <v>-60</v>
      </c>
      <c r="H63" s="65">
        <f t="shared" si="5"/>
        <v>-58</v>
      </c>
      <c r="I63" s="65">
        <f t="shared" si="5"/>
        <v>14</v>
      </c>
      <c r="J63" s="65">
        <f t="shared" si="5"/>
        <v>-44</v>
      </c>
      <c r="K63" s="65">
        <f t="shared" si="5"/>
        <v>-24</v>
      </c>
      <c r="L63" s="65">
        <f t="shared" si="5"/>
        <v>-37</v>
      </c>
      <c r="M63" s="65">
        <f t="shared" si="5"/>
        <v>-51</v>
      </c>
      <c r="N63" s="65">
        <f t="shared" si="5"/>
        <v>-50</v>
      </c>
    </row>
    <row r="65" spans="2:6" x14ac:dyDescent="0.25">
      <c r="B65" s="93" t="s">
        <v>49</v>
      </c>
      <c r="C65" s="242"/>
      <c r="D65" s="95"/>
      <c r="E65" s="95"/>
      <c r="F65" s="95"/>
    </row>
    <row r="66" spans="2:6" x14ac:dyDescent="0.25">
      <c r="B66" s="71" t="s">
        <v>1282</v>
      </c>
      <c r="C66" s="242"/>
      <c r="D66" s="95"/>
      <c r="E66" s="95"/>
      <c r="F66" s="95"/>
    </row>
    <row r="67" spans="2:6" x14ac:dyDescent="0.25">
      <c r="B67" s="76" t="s">
        <v>1283</v>
      </c>
      <c r="C67" s="242"/>
      <c r="D67" s="95"/>
      <c r="E67" s="95"/>
      <c r="F67" s="95"/>
    </row>
    <row r="68" spans="2:6" x14ac:dyDescent="0.25">
      <c r="B68" s="70" t="s">
        <v>1284</v>
      </c>
      <c r="C68" s="242"/>
      <c r="D68" s="95"/>
      <c r="E68" s="95"/>
      <c r="F68" s="95"/>
    </row>
    <row r="69" spans="2:6" x14ac:dyDescent="0.25">
      <c r="B69" s="77" t="s">
        <v>1176</v>
      </c>
      <c r="C69" s="242"/>
      <c r="D69" s="95"/>
      <c r="E69" s="95"/>
      <c r="F69" s="95"/>
    </row>
    <row r="70" spans="2:6" x14ac:dyDescent="0.25">
      <c r="B70" s="78" t="s">
        <v>1267</v>
      </c>
      <c r="C70" s="242"/>
      <c r="D70" s="95"/>
      <c r="E70" s="95"/>
      <c r="F70" s="95"/>
    </row>
  </sheetData>
  <sortState ref="B3:Q55">
    <sortCondition descending="1" ref="Q3:Q55"/>
  </sortState>
  <pageMargins left="0.7" right="0.7" top="0.75" bottom="0.75" header="0.3" footer="0.3"/>
  <pageSetup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4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" defaultRowHeight="15" x14ac:dyDescent="0.25"/>
  <cols>
    <col min="1" max="1" width="4.42578125" style="65" customWidth="1"/>
    <col min="2" max="2" width="42.140625" style="65" customWidth="1"/>
    <col min="3" max="13" width="9" style="65" customWidth="1"/>
    <col min="14" max="14" width="9" style="73" customWidth="1"/>
    <col min="15" max="15" width="10.5703125" style="290" customWidth="1"/>
    <col min="16" max="16" width="10.5703125" style="55" customWidth="1"/>
    <col min="17" max="17" width="10.42578125" style="66" customWidth="1"/>
    <col min="18" max="16384" width="9" style="65"/>
  </cols>
  <sheetData>
    <row r="1" spans="1:17" x14ac:dyDescent="0.25">
      <c r="B1" s="80" t="s">
        <v>1274</v>
      </c>
      <c r="C1" s="7"/>
      <c r="O1" s="287"/>
      <c r="P1" s="234"/>
    </row>
    <row r="2" spans="1:17" ht="28.5" customHeight="1" x14ac:dyDescent="0.25">
      <c r="A2" s="59" t="s">
        <v>1290</v>
      </c>
      <c r="B2" s="81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3" t="s">
        <v>1175</v>
      </c>
      <c r="N2" s="82" t="s">
        <v>1299</v>
      </c>
      <c r="O2" s="288" t="s">
        <v>1309</v>
      </c>
      <c r="P2" s="168" t="s">
        <v>43</v>
      </c>
      <c r="Q2" s="140" t="s">
        <v>42</v>
      </c>
    </row>
    <row r="3" spans="1:17" x14ac:dyDescent="0.25">
      <c r="B3" s="86" t="s">
        <v>1228</v>
      </c>
      <c r="C3" s="87">
        <v>16</v>
      </c>
      <c r="D3" s="87">
        <v>11</v>
      </c>
      <c r="E3" s="87">
        <v>13</v>
      </c>
      <c r="F3" s="87">
        <v>12</v>
      </c>
      <c r="G3" s="87">
        <v>12</v>
      </c>
      <c r="H3" s="87">
        <v>11</v>
      </c>
      <c r="I3" s="87">
        <v>10</v>
      </c>
      <c r="J3" s="87">
        <v>10</v>
      </c>
      <c r="K3" s="87">
        <v>10</v>
      </c>
      <c r="L3" s="87">
        <v>10</v>
      </c>
      <c r="M3" s="67">
        <v>11</v>
      </c>
      <c r="N3" s="210">
        <v>12</v>
      </c>
      <c r="O3" s="289">
        <f>VLOOKUP(B3,'[1]District Growth'!$B$1:$J$2454,5,FALSE)</f>
        <v>18</v>
      </c>
      <c r="P3" s="235">
        <f t="shared" ref="P3:P34" si="0">O3-N3</f>
        <v>6</v>
      </c>
      <c r="Q3" s="68">
        <f t="shared" ref="Q3:Q34" si="1">(O3/N3)-1</f>
        <v>0.5</v>
      </c>
    </row>
    <row r="4" spans="1:17" x14ac:dyDescent="0.25">
      <c r="B4" s="86" t="s">
        <v>1210</v>
      </c>
      <c r="C4" s="87">
        <v>20</v>
      </c>
      <c r="D4" s="87">
        <v>17</v>
      </c>
      <c r="E4" s="87">
        <v>13</v>
      </c>
      <c r="F4" s="87">
        <v>16</v>
      </c>
      <c r="G4" s="87">
        <v>15</v>
      </c>
      <c r="H4" s="87">
        <v>15</v>
      </c>
      <c r="I4" s="87">
        <v>14</v>
      </c>
      <c r="J4" s="87">
        <v>14</v>
      </c>
      <c r="K4" s="87">
        <v>12</v>
      </c>
      <c r="L4" s="87">
        <v>9</v>
      </c>
      <c r="M4" s="67">
        <v>12</v>
      </c>
      <c r="N4" s="210">
        <v>12</v>
      </c>
      <c r="O4" s="289">
        <f>VLOOKUP(B4,'[1]District Growth'!$B$1:$J$2454,5,FALSE)</f>
        <v>16</v>
      </c>
      <c r="P4" s="235">
        <f t="shared" si="0"/>
        <v>4</v>
      </c>
      <c r="Q4" s="68">
        <f t="shared" si="1"/>
        <v>0.33333333333333326</v>
      </c>
    </row>
    <row r="5" spans="1:17" x14ac:dyDescent="0.25">
      <c r="B5" s="86" t="s">
        <v>1207</v>
      </c>
      <c r="C5" s="99">
        <v>17</v>
      </c>
      <c r="D5" s="87">
        <v>17</v>
      </c>
      <c r="E5" s="87">
        <v>17</v>
      </c>
      <c r="F5" s="87">
        <v>15</v>
      </c>
      <c r="G5" s="87">
        <v>16</v>
      </c>
      <c r="H5" s="87">
        <v>17</v>
      </c>
      <c r="I5" s="87">
        <v>15</v>
      </c>
      <c r="J5" s="87">
        <v>16</v>
      </c>
      <c r="K5" s="87">
        <v>14</v>
      </c>
      <c r="L5" s="87">
        <v>17</v>
      </c>
      <c r="M5" s="67">
        <v>19</v>
      </c>
      <c r="N5" s="210">
        <v>24</v>
      </c>
      <c r="O5" s="289">
        <f>VLOOKUP(B5,'[1]District Growth'!$B$1:$J$2454,5,FALSE)</f>
        <v>31</v>
      </c>
      <c r="P5" s="235">
        <f t="shared" si="0"/>
        <v>7</v>
      </c>
      <c r="Q5" s="68">
        <f t="shared" si="1"/>
        <v>0.29166666666666674</v>
      </c>
    </row>
    <row r="6" spans="1:17" x14ac:dyDescent="0.25">
      <c r="B6" s="86" t="s">
        <v>1239</v>
      </c>
      <c r="C6" s="87">
        <v>24</v>
      </c>
      <c r="D6" s="87">
        <v>27</v>
      </c>
      <c r="E6" s="87">
        <v>27</v>
      </c>
      <c r="F6" s="87">
        <v>27</v>
      </c>
      <c r="G6" s="87">
        <v>36</v>
      </c>
      <c r="H6" s="87">
        <v>33</v>
      </c>
      <c r="I6" s="87">
        <v>37</v>
      </c>
      <c r="J6" s="87">
        <v>53</v>
      </c>
      <c r="K6" s="87">
        <v>48</v>
      </c>
      <c r="L6" s="87">
        <v>47</v>
      </c>
      <c r="M6" s="67">
        <v>44</v>
      </c>
      <c r="N6" s="210">
        <v>49</v>
      </c>
      <c r="O6" s="289">
        <f>VLOOKUP(B6,'[1]District Growth'!$B$1:$J$2454,5,FALSE)</f>
        <v>63</v>
      </c>
      <c r="P6" s="235">
        <f t="shared" si="0"/>
        <v>14</v>
      </c>
      <c r="Q6" s="68">
        <f t="shared" si="1"/>
        <v>0.28571428571428581</v>
      </c>
    </row>
    <row r="7" spans="1:17" x14ac:dyDescent="0.25">
      <c r="B7" s="86" t="s">
        <v>1229</v>
      </c>
      <c r="C7" s="87">
        <v>29</v>
      </c>
      <c r="D7" s="87">
        <v>28</v>
      </c>
      <c r="E7" s="87">
        <v>28</v>
      </c>
      <c r="F7" s="87">
        <v>22</v>
      </c>
      <c r="G7" s="87">
        <v>25</v>
      </c>
      <c r="H7" s="87">
        <v>23</v>
      </c>
      <c r="I7" s="87">
        <v>20</v>
      </c>
      <c r="J7" s="87">
        <v>19</v>
      </c>
      <c r="K7" s="87">
        <v>23</v>
      </c>
      <c r="L7" s="87">
        <v>36</v>
      </c>
      <c r="M7" s="67">
        <v>18</v>
      </c>
      <c r="N7" s="210">
        <v>16</v>
      </c>
      <c r="O7" s="289">
        <f>VLOOKUP(B7,'[1]District Growth'!$B$1:$J$2454,5,FALSE)</f>
        <v>20</v>
      </c>
      <c r="P7" s="235">
        <f t="shared" si="0"/>
        <v>4</v>
      </c>
      <c r="Q7" s="68">
        <f t="shared" si="1"/>
        <v>0.25</v>
      </c>
    </row>
    <row r="8" spans="1:17" x14ac:dyDescent="0.25">
      <c r="B8" s="86" t="s">
        <v>1238</v>
      </c>
      <c r="C8" s="87">
        <v>21</v>
      </c>
      <c r="D8" s="87">
        <v>15</v>
      </c>
      <c r="E8" s="87">
        <v>15</v>
      </c>
      <c r="F8" s="87">
        <v>14</v>
      </c>
      <c r="G8" s="87">
        <v>15</v>
      </c>
      <c r="H8" s="87">
        <v>13</v>
      </c>
      <c r="I8" s="87">
        <v>10</v>
      </c>
      <c r="J8" s="87">
        <v>13</v>
      </c>
      <c r="K8" s="87">
        <v>15</v>
      </c>
      <c r="L8" s="87">
        <v>19</v>
      </c>
      <c r="M8" s="67">
        <v>17</v>
      </c>
      <c r="N8" s="210">
        <v>14</v>
      </c>
      <c r="O8" s="289">
        <f>VLOOKUP(B8,'[1]District Growth'!$B$1:$J$2454,5,FALSE)</f>
        <v>17</v>
      </c>
      <c r="P8" s="235">
        <f t="shared" si="0"/>
        <v>3</v>
      </c>
      <c r="Q8" s="68">
        <f t="shared" si="1"/>
        <v>0.21428571428571419</v>
      </c>
    </row>
    <row r="9" spans="1:17" x14ac:dyDescent="0.25">
      <c r="B9" s="86" t="s">
        <v>1191</v>
      </c>
      <c r="C9" s="87">
        <v>33</v>
      </c>
      <c r="D9" s="87">
        <v>33</v>
      </c>
      <c r="E9" s="87">
        <v>32</v>
      </c>
      <c r="F9" s="87">
        <v>34</v>
      </c>
      <c r="G9" s="87">
        <v>30</v>
      </c>
      <c r="H9" s="87">
        <v>27</v>
      </c>
      <c r="I9" s="87">
        <v>28</v>
      </c>
      <c r="J9" s="87">
        <v>26</v>
      </c>
      <c r="K9" s="87">
        <v>30</v>
      </c>
      <c r="L9" s="87">
        <v>32</v>
      </c>
      <c r="M9" s="67">
        <v>29</v>
      </c>
      <c r="N9" s="210">
        <v>23</v>
      </c>
      <c r="O9" s="289">
        <f>VLOOKUP(B9,'[1]District Growth'!$B$1:$J$2454,5,FALSE)</f>
        <v>27</v>
      </c>
      <c r="P9" s="235">
        <f t="shared" si="0"/>
        <v>4</v>
      </c>
      <c r="Q9" s="68">
        <f t="shared" si="1"/>
        <v>0.17391304347826098</v>
      </c>
    </row>
    <row r="10" spans="1:17" x14ac:dyDescent="0.25">
      <c r="B10" s="86" t="s">
        <v>1232</v>
      </c>
      <c r="C10" s="87">
        <v>33</v>
      </c>
      <c r="D10" s="87">
        <v>39</v>
      </c>
      <c r="E10" s="87">
        <v>43</v>
      </c>
      <c r="F10" s="87">
        <v>43</v>
      </c>
      <c r="G10" s="87">
        <v>54</v>
      </c>
      <c r="H10" s="87">
        <v>62</v>
      </c>
      <c r="I10" s="87">
        <v>65</v>
      </c>
      <c r="J10" s="87">
        <v>70</v>
      </c>
      <c r="K10" s="87">
        <v>67</v>
      </c>
      <c r="L10" s="87">
        <v>81</v>
      </c>
      <c r="M10" s="67">
        <v>77</v>
      </c>
      <c r="N10" s="210">
        <v>65</v>
      </c>
      <c r="O10" s="289">
        <f>VLOOKUP(B10,'[1]District Growth'!$B$1:$J$2454,5,FALSE)</f>
        <v>76</v>
      </c>
      <c r="P10" s="235">
        <f t="shared" si="0"/>
        <v>11</v>
      </c>
      <c r="Q10" s="68">
        <f t="shared" si="1"/>
        <v>0.1692307692307693</v>
      </c>
    </row>
    <row r="11" spans="1:17" x14ac:dyDescent="0.25">
      <c r="B11" s="86" t="s">
        <v>1246</v>
      </c>
      <c r="C11" s="87"/>
      <c r="D11" s="87"/>
      <c r="E11" s="87"/>
      <c r="F11" s="87"/>
      <c r="G11" s="87">
        <v>24</v>
      </c>
      <c r="H11" s="87">
        <v>22</v>
      </c>
      <c r="I11" s="87">
        <v>24</v>
      </c>
      <c r="J11" s="87">
        <v>22</v>
      </c>
      <c r="K11" s="87">
        <v>18</v>
      </c>
      <c r="L11" s="87">
        <v>18</v>
      </c>
      <c r="M11" s="67">
        <v>22</v>
      </c>
      <c r="N11" s="210">
        <v>18</v>
      </c>
      <c r="O11" s="289">
        <f>VLOOKUP(B11,'[1]District Growth'!$B$1:$J$2454,5,FALSE)</f>
        <v>21</v>
      </c>
      <c r="P11" s="235">
        <f t="shared" si="0"/>
        <v>3</v>
      </c>
      <c r="Q11" s="68">
        <f t="shared" si="1"/>
        <v>0.16666666666666674</v>
      </c>
    </row>
    <row r="12" spans="1:17" x14ac:dyDescent="0.25">
      <c r="B12" s="86" t="s">
        <v>1237</v>
      </c>
      <c r="C12" s="87">
        <v>26</v>
      </c>
      <c r="D12" s="87">
        <v>26</v>
      </c>
      <c r="E12" s="87">
        <v>39</v>
      </c>
      <c r="F12" s="87">
        <v>30</v>
      </c>
      <c r="G12" s="87">
        <v>31</v>
      </c>
      <c r="H12" s="87">
        <v>32</v>
      </c>
      <c r="I12" s="87">
        <v>26</v>
      </c>
      <c r="J12" s="87">
        <v>26</v>
      </c>
      <c r="K12" s="87">
        <v>30</v>
      </c>
      <c r="L12" s="87">
        <v>30</v>
      </c>
      <c r="M12" s="67">
        <v>31</v>
      </c>
      <c r="N12" s="210">
        <v>25</v>
      </c>
      <c r="O12" s="289">
        <f>VLOOKUP(B12,'[1]District Growth'!$B$1:$J$2454,5,FALSE)</f>
        <v>29</v>
      </c>
      <c r="P12" s="235">
        <f t="shared" si="0"/>
        <v>4</v>
      </c>
      <c r="Q12" s="68">
        <f t="shared" si="1"/>
        <v>0.15999999999999992</v>
      </c>
    </row>
    <row r="13" spans="1:17" x14ac:dyDescent="0.25">
      <c r="B13" s="86" t="s">
        <v>1223</v>
      </c>
      <c r="C13" s="87">
        <v>29</v>
      </c>
      <c r="D13" s="87">
        <v>28</v>
      </c>
      <c r="E13" s="87">
        <v>33</v>
      </c>
      <c r="F13" s="87">
        <v>31</v>
      </c>
      <c r="G13" s="87">
        <v>34</v>
      </c>
      <c r="H13" s="87">
        <v>36</v>
      </c>
      <c r="I13" s="87">
        <v>42</v>
      </c>
      <c r="J13" s="87">
        <v>37</v>
      </c>
      <c r="K13" s="87">
        <v>38</v>
      </c>
      <c r="L13" s="87">
        <v>29</v>
      </c>
      <c r="M13" s="67">
        <v>33</v>
      </c>
      <c r="N13" s="210">
        <v>36</v>
      </c>
      <c r="O13" s="289">
        <f>VLOOKUP(B13,'[1]District Growth'!$B$1:$J$2454,5,FALSE)</f>
        <v>41</v>
      </c>
      <c r="P13" s="235">
        <f t="shared" si="0"/>
        <v>5</v>
      </c>
      <c r="Q13" s="68">
        <f t="shared" si="1"/>
        <v>0.13888888888888884</v>
      </c>
    </row>
    <row r="14" spans="1:17" x14ac:dyDescent="0.25">
      <c r="B14" s="86" t="s">
        <v>1249</v>
      </c>
      <c r="C14" s="87"/>
      <c r="D14" s="87"/>
      <c r="E14" s="87"/>
      <c r="F14" s="87"/>
      <c r="G14" s="87"/>
      <c r="H14" s="87"/>
      <c r="I14" s="87"/>
      <c r="J14" s="87"/>
      <c r="K14" s="87">
        <v>25</v>
      </c>
      <c r="L14" s="87">
        <v>23</v>
      </c>
      <c r="M14" s="67">
        <v>23</v>
      </c>
      <c r="N14" s="210">
        <v>22</v>
      </c>
      <c r="O14" s="289">
        <f>VLOOKUP(B14,'[1]District Growth'!$B$1:$J$2454,5,FALSE)</f>
        <v>25</v>
      </c>
      <c r="P14" s="235">
        <f t="shared" si="0"/>
        <v>3</v>
      </c>
      <c r="Q14" s="68">
        <f t="shared" si="1"/>
        <v>0.13636363636363646</v>
      </c>
    </row>
    <row r="15" spans="1:17" x14ac:dyDescent="0.25">
      <c r="B15" s="86" t="s">
        <v>1247</v>
      </c>
      <c r="C15" s="87"/>
      <c r="D15" s="87"/>
      <c r="E15" s="87"/>
      <c r="F15" s="87"/>
      <c r="G15" s="87"/>
      <c r="H15" s="87">
        <v>34</v>
      </c>
      <c r="I15" s="87">
        <v>31</v>
      </c>
      <c r="J15" s="87">
        <v>20</v>
      </c>
      <c r="K15" s="87">
        <v>17</v>
      </c>
      <c r="L15" s="87">
        <v>19</v>
      </c>
      <c r="M15" s="67">
        <v>22</v>
      </c>
      <c r="N15" s="210">
        <v>17</v>
      </c>
      <c r="O15" s="289">
        <f>VLOOKUP(B15,'[1]District Growth'!$B$1:$J$2454,5,FALSE)</f>
        <v>19</v>
      </c>
      <c r="P15" s="235">
        <f t="shared" si="0"/>
        <v>2</v>
      </c>
      <c r="Q15" s="68">
        <f t="shared" si="1"/>
        <v>0.11764705882352944</v>
      </c>
    </row>
    <row r="16" spans="1:17" x14ac:dyDescent="0.25">
      <c r="B16" s="86" t="s">
        <v>1213</v>
      </c>
      <c r="C16" s="87">
        <v>54</v>
      </c>
      <c r="D16" s="87">
        <v>56</v>
      </c>
      <c r="E16" s="87">
        <v>58</v>
      </c>
      <c r="F16" s="87">
        <v>51</v>
      </c>
      <c r="G16" s="87">
        <v>57</v>
      </c>
      <c r="H16" s="87">
        <v>62</v>
      </c>
      <c r="I16" s="87">
        <v>57</v>
      </c>
      <c r="J16" s="87">
        <v>56</v>
      </c>
      <c r="K16" s="87">
        <v>57</v>
      </c>
      <c r="L16" s="87">
        <v>54</v>
      </c>
      <c r="M16" s="67">
        <v>58</v>
      </c>
      <c r="N16" s="210">
        <v>57</v>
      </c>
      <c r="O16" s="289">
        <f>VLOOKUP(B16,'[1]District Growth'!$B$1:$J$2454,5,FALSE)</f>
        <v>63</v>
      </c>
      <c r="P16" s="235">
        <f t="shared" si="0"/>
        <v>6</v>
      </c>
      <c r="Q16" s="68">
        <f t="shared" si="1"/>
        <v>0.10526315789473695</v>
      </c>
    </row>
    <row r="17" spans="2:17" x14ac:dyDescent="0.25">
      <c r="B17" s="86" t="s">
        <v>1222</v>
      </c>
      <c r="C17" s="87">
        <v>33</v>
      </c>
      <c r="D17" s="87">
        <v>36</v>
      </c>
      <c r="E17" s="87">
        <v>36</v>
      </c>
      <c r="F17" s="87">
        <v>41</v>
      </c>
      <c r="G17" s="87">
        <v>41</v>
      </c>
      <c r="H17" s="87">
        <v>34</v>
      </c>
      <c r="I17" s="87">
        <v>34</v>
      </c>
      <c r="J17" s="87">
        <v>39</v>
      </c>
      <c r="K17" s="87">
        <v>35</v>
      </c>
      <c r="L17" s="87">
        <v>38</v>
      </c>
      <c r="M17" s="67">
        <v>33</v>
      </c>
      <c r="N17" s="210">
        <v>31</v>
      </c>
      <c r="O17" s="289">
        <f>VLOOKUP(B17,'[1]District Growth'!$B$1:$J$2454,5,FALSE)</f>
        <v>34</v>
      </c>
      <c r="P17" s="235">
        <f t="shared" si="0"/>
        <v>3</v>
      </c>
      <c r="Q17" s="68">
        <f t="shared" si="1"/>
        <v>9.6774193548387011E-2</v>
      </c>
    </row>
    <row r="18" spans="2:17" x14ac:dyDescent="0.25">
      <c r="B18" s="86" t="s">
        <v>1227</v>
      </c>
      <c r="C18" s="87">
        <v>38</v>
      </c>
      <c r="D18" s="87">
        <v>25</v>
      </c>
      <c r="E18" s="87">
        <v>24</v>
      </c>
      <c r="F18" s="87">
        <v>13</v>
      </c>
      <c r="G18" s="87">
        <v>14</v>
      </c>
      <c r="H18" s="87">
        <v>10</v>
      </c>
      <c r="I18" s="87">
        <v>11</v>
      </c>
      <c r="J18" s="87">
        <v>11</v>
      </c>
      <c r="K18" s="87">
        <v>25</v>
      </c>
      <c r="L18" s="87">
        <v>26</v>
      </c>
      <c r="M18" s="67">
        <v>23</v>
      </c>
      <c r="N18" s="210">
        <v>21</v>
      </c>
      <c r="O18" s="289">
        <f>VLOOKUP(B18,'[1]District Growth'!$B$1:$J$2454,5,FALSE)</f>
        <v>23</v>
      </c>
      <c r="P18" s="235">
        <f t="shared" si="0"/>
        <v>2</v>
      </c>
      <c r="Q18" s="68">
        <f t="shared" si="1"/>
        <v>9.5238095238095344E-2</v>
      </c>
    </row>
    <row r="19" spans="2:17" x14ac:dyDescent="0.25">
      <c r="B19" s="86" t="s">
        <v>1202</v>
      </c>
      <c r="C19" s="87">
        <v>28</v>
      </c>
      <c r="D19" s="87">
        <v>29</v>
      </c>
      <c r="E19" s="87">
        <v>27</v>
      </c>
      <c r="F19" s="87">
        <v>31</v>
      </c>
      <c r="G19" s="87">
        <v>31</v>
      </c>
      <c r="H19" s="87">
        <v>32</v>
      </c>
      <c r="I19" s="87">
        <v>31</v>
      </c>
      <c r="J19" s="87">
        <v>33</v>
      </c>
      <c r="K19" s="87">
        <v>31</v>
      </c>
      <c r="L19" s="87">
        <v>29</v>
      </c>
      <c r="M19" s="67">
        <v>30</v>
      </c>
      <c r="N19" s="210">
        <v>32</v>
      </c>
      <c r="O19" s="289">
        <f>VLOOKUP(B19,'[1]District Growth'!$B$1:$J$2454,5,FALSE)</f>
        <v>35</v>
      </c>
      <c r="P19" s="235">
        <f t="shared" si="0"/>
        <v>3</v>
      </c>
      <c r="Q19" s="68">
        <f t="shared" si="1"/>
        <v>9.375E-2</v>
      </c>
    </row>
    <row r="20" spans="2:17" x14ac:dyDescent="0.25">
      <c r="B20" s="86" t="s">
        <v>1231</v>
      </c>
      <c r="C20" s="87">
        <v>35</v>
      </c>
      <c r="D20" s="87">
        <v>42</v>
      </c>
      <c r="E20" s="87">
        <v>41</v>
      </c>
      <c r="F20" s="87">
        <v>39</v>
      </c>
      <c r="G20" s="87">
        <v>38</v>
      </c>
      <c r="H20" s="87">
        <v>34</v>
      </c>
      <c r="I20" s="87">
        <v>44</v>
      </c>
      <c r="J20" s="87">
        <v>44</v>
      </c>
      <c r="K20" s="87">
        <v>56</v>
      </c>
      <c r="L20" s="87">
        <v>46</v>
      </c>
      <c r="M20" s="67">
        <v>44</v>
      </c>
      <c r="N20" s="210">
        <v>44</v>
      </c>
      <c r="O20" s="289">
        <f>VLOOKUP(B20,'[1]District Growth'!$B$1:$J$2454,5,FALSE)</f>
        <v>48</v>
      </c>
      <c r="P20" s="235">
        <f t="shared" si="0"/>
        <v>4</v>
      </c>
      <c r="Q20" s="68">
        <f t="shared" si="1"/>
        <v>9.0909090909090828E-2</v>
      </c>
    </row>
    <row r="21" spans="2:17" x14ac:dyDescent="0.25">
      <c r="B21" s="86" t="s">
        <v>1211</v>
      </c>
      <c r="C21" s="87">
        <v>50</v>
      </c>
      <c r="D21" s="87">
        <v>41</v>
      </c>
      <c r="E21" s="87">
        <v>43</v>
      </c>
      <c r="F21" s="87">
        <v>47</v>
      </c>
      <c r="G21" s="87">
        <v>51</v>
      </c>
      <c r="H21" s="87">
        <v>56</v>
      </c>
      <c r="I21" s="87">
        <v>54</v>
      </c>
      <c r="J21" s="87">
        <v>57</v>
      </c>
      <c r="K21" s="87">
        <v>77</v>
      </c>
      <c r="L21" s="87">
        <v>79</v>
      </c>
      <c r="M21" s="67">
        <v>78</v>
      </c>
      <c r="N21" s="210">
        <v>90</v>
      </c>
      <c r="O21" s="289">
        <f>VLOOKUP(B21,'[1]District Growth'!$B$1:$J$2454,5,FALSE)</f>
        <v>98</v>
      </c>
      <c r="P21" s="235">
        <f t="shared" si="0"/>
        <v>8</v>
      </c>
      <c r="Q21" s="68">
        <f t="shared" si="1"/>
        <v>8.8888888888888795E-2</v>
      </c>
    </row>
    <row r="22" spans="2:17" x14ac:dyDescent="0.25">
      <c r="B22" s="86" t="s">
        <v>1224</v>
      </c>
      <c r="C22" s="87">
        <v>35</v>
      </c>
      <c r="D22" s="87">
        <v>32</v>
      </c>
      <c r="E22" s="87">
        <v>32</v>
      </c>
      <c r="F22" s="87">
        <v>27</v>
      </c>
      <c r="G22" s="87">
        <v>30</v>
      </c>
      <c r="H22" s="87">
        <v>35</v>
      </c>
      <c r="I22" s="87">
        <v>25</v>
      </c>
      <c r="J22" s="87">
        <v>23</v>
      </c>
      <c r="K22" s="87">
        <v>28</v>
      </c>
      <c r="L22" s="87">
        <v>26</v>
      </c>
      <c r="M22" s="67">
        <v>26</v>
      </c>
      <c r="N22" s="210">
        <v>29</v>
      </c>
      <c r="O22" s="289">
        <f>VLOOKUP(B22,'[1]District Growth'!$B$1:$J$2454,5,FALSE)</f>
        <v>31</v>
      </c>
      <c r="P22" s="235">
        <f t="shared" si="0"/>
        <v>2</v>
      </c>
      <c r="Q22" s="68">
        <f t="shared" si="1"/>
        <v>6.8965517241379226E-2</v>
      </c>
    </row>
    <row r="23" spans="2:17" x14ac:dyDescent="0.25">
      <c r="B23" s="86" t="s">
        <v>1196</v>
      </c>
      <c r="C23" s="87">
        <v>100</v>
      </c>
      <c r="D23" s="87">
        <v>94</v>
      </c>
      <c r="E23" s="87">
        <v>90</v>
      </c>
      <c r="F23" s="87">
        <v>92</v>
      </c>
      <c r="G23" s="87">
        <v>85</v>
      </c>
      <c r="H23" s="87">
        <v>85</v>
      </c>
      <c r="I23" s="87">
        <v>83</v>
      </c>
      <c r="J23" s="87">
        <v>81</v>
      </c>
      <c r="K23" s="87">
        <v>79</v>
      </c>
      <c r="L23" s="87">
        <v>87</v>
      </c>
      <c r="M23" s="67">
        <v>86</v>
      </c>
      <c r="N23" s="210">
        <v>79</v>
      </c>
      <c r="O23" s="289">
        <f>VLOOKUP(B23,'[1]District Growth'!$B$1:$J$2454,5,FALSE)</f>
        <v>84</v>
      </c>
      <c r="P23" s="235">
        <f t="shared" si="0"/>
        <v>5</v>
      </c>
      <c r="Q23" s="68">
        <f t="shared" si="1"/>
        <v>6.3291139240506222E-2</v>
      </c>
    </row>
    <row r="24" spans="2:17" x14ac:dyDescent="0.25">
      <c r="B24" s="86" t="s">
        <v>1221</v>
      </c>
      <c r="C24" s="87">
        <v>30</v>
      </c>
      <c r="D24" s="87">
        <v>25</v>
      </c>
      <c r="E24" s="87">
        <v>24</v>
      </c>
      <c r="F24" s="87">
        <v>26</v>
      </c>
      <c r="G24" s="87">
        <v>29</v>
      </c>
      <c r="H24" s="87">
        <v>30</v>
      </c>
      <c r="I24" s="87">
        <v>22</v>
      </c>
      <c r="J24" s="87">
        <v>21</v>
      </c>
      <c r="K24" s="87">
        <v>17</v>
      </c>
      <c r="L24" s="87">
        <v>18</v>
      </c>
      <c r="M24" s="67">
        <v>15</v>
      </c>
      <c r="N24" s="210">
        <v>16</v>
      </c>
      <c r="O24" s="289">
        <f>VLOOKUP(B24,'[1]District Growth'!$B$1:$J$2454,5,FALSE)</f>
        <v>17</v>
      </c>
      <c r="P24" s="235">
        <f t="shared" si="0"/>
        <v>1</v>
      </c>
      <c r="Q24" s="68">
        <f t="shared" si="1"/>
        <v>6.25E-2</v>
      </c>
    </row>
    <row r="25" spans="2:17" x14ac:dyDescent="0.25">
      <c r="B25" s="86" t="s">
        <v>1215</v>
      </c>
      <c r="C25" s="87">
        <v>35</v>
      </c>
      <c r="D25" s="87">
        <v>39</v>
      </c>
      <c r="E25" s="87">
        <v>31</v>
      </c>
      <c r="F25" s="87">
        <v>32</v>
      </c>
      <c r="G25" s="87">
        <v>31</v>
      </c>
      <c r="H25" s="87">
        <v>29</v>
      </c>
      <c r="I25" s="87">
        <v>27</v>
      </c>
      <c r="J25" s="87">
        <v>28</v>
      </c>
      <c r="K25" s="87">
        <v>28</v>
      </c>
      <c r="L25" s="87">
        <v>29</v>
      </c>
      <c r="M25" s="67">
        <v>28</v>
      </c>
      <c r="N25" s="210">
        <v>33</v>
      </c>
      <c r="O25" s="289">
        <f>VLOOKUP(B25,'[1]District Growth'!$B$1:$J$2454,5,FALSE)</f>
        <v>35</v>
      </c>
      <c r="P25" s="235">
        <f t="shared" si="0"/>
        <v>2</v>
      </c>
      <c r="Q25" s="68">
        <f t="shared" si="1"/>
        <v>6.0606060606060552E-2</v>
      </c>
    </row>
    <row r="26" spans="2:17" x14ac:dyDescent="0.25">
      <c r="B26" s="86" t="s">
        <v>1225</v>
      </c>
      <c r="C26" s="87">
        <v>41</v>
      </c>
      <c r="D26" s="87">
        <v>40</v>
      </c>
      <c r="E26" s="87">
        <v>33</v>
      </c>
      <c r="F26" s="87">
        <v>38</v>
      </c>
      <c r="G26" s="87">
        <v>33</v>
      </c>
      <c r="H26" s="87">
        <v>33</v>
      </c>
      <c r="I26" s="87">
        <v>32</v>
      </c>
      <c r="J26" s="87">
        <v>29</v>
      </c>
      <c r="K26" s="87">
        <v>36</v>
      </c>
      <c r="L26" s="87">
        <v>35</v>
      </c>
      <c r="M26" s="67">
        <v>57</v>
      </c>
      <c r="N26" s="210">
        <v>38</v>
      </c>
      <c r="O26" s="289">
        <f>VLOOKUP(B26,'[1]District Growth'!$B$1:$J$2454,5,FALSE)</f>
        <v>40</v>
      </c>
      <c r="P26" s="235">
        <f t="shared" si="0"/>
        <v>2</v>
      </c>
      <c r="Q26" s="68">
        <f t="shared" si="1"/>
        <v>5.2631578947368363E-2</v>
      </c>
    </row>
    <row r="27" spans="2:17" x14ac:dyDescent="0.25">
      <c r="B27" s="86" t="s">
        <v>1245</v>
      </c>
      <c r="C27" s="87"/>
      <c r="D27" s="87"/>
      <c r="E27" s="87"/>
      <c r="F27" s="87">
        <v>28</v>
      </c>
      <c r="G27" s="87">
        <v>26</v>
      </c>
      <c r="H27" s="87">
        <v>28</v>
      </c>
      <c r="I27" s="87">
        <v>30</v>
      </c>
      <c r="J27" s="87">
        <v>31</v>
      </c>
      <c r="K27" s="87">
        <v>26</v>
      </c>
      <c r="L27" s="87">
        <v>28</v>
      </c>
      <c r="M27" s="67">
        <v>26</v>
      </c>
      <c r="N27" s="210">
        <v>20</v>
      </c>
      <c r="O27" s="289">
        <f>VLOOKUP(B27,'[1]District Growth'!$B$1:$J$2454,5,FALSE)</f>
        <v>21</v>
      </c>
      <c r="P27" s="235">
        <f t="shared" si="0"/>
        <v>1</v>
      </c>
      <c r="Q27" s="68">
        <f t="shared" si="1"/>
        <v>5.0000000000000044E-2</v>
      </c>
    </row>
    <row r="28" spans="2:17" x14ac:dyDescent="0.25">
      <c r="B28" s="86" t="s">
        <v>1184</v>
      </c>
      <c r="C28" s="87">
        <v>87</v>
      </c>
      <c r="D28" s="87">
        <v>90</v>
      </c>
      <c r="E28" s="87">
        <v>90</v>
      </c>
      <c r="F28" s="87">
        <v>90</v>
      </c>
      <c r="G28" s="87">
        <v>88</v>
      </c>
      <c r="H28" s="87">
        <v>89</v>
      </c>
      <c r="I28" s="87">
        <v>82</v>
      </c>
      <c r="J28" s="87">
        <v>75</v>
      </c>
      <c r="K28" s="87">
        <v>74</v>
      </c>
      <c r="L28" s="87">
        <v>73</v>
      </c>
      <c r="M28" s="67">
        <v>67</v>
      </c>
      <c r="N28" s="210">
        <v>62</v>
      </c>
      <c r="O28" s="289">
        <f>VLOOKUP(B28,'[1]District Growth'!$B$1:$J$2454,5,FALSE)</f>
        <v>65</v>
      </c>
      <c r="P28" s="235">
        <f t="shared" si="0"/>
        <v>3</v>
      </c>
      <c r="Q28" s="68">
        <f t="shared" si="1"/>
        <v>4.8387096774193505E-2</v>
      </c>
    </row>
    <row r="29" spans="2:17" x14ac:dyDescent="0.25">
      <c r="B29" s="86" t="s">
        <v>1230</v>
      </c>
      <c r="C29" s="87">
        <v>31</v>
      </c>
      <c r="D29" s="87">
        <v>26</v>
      </c>
      <c r="E29" s="87">
        <v>26</v>
      </c>
      <c r="F29" s="87">
        <v>27</v>
      </c>
      <c r="G29" s="87">
        <v>27</v>
      </c>
      <c r="H29" s="87">
        <v>33</v>
      </c>
      <c r="I29" s="87">
        <v>41</v>
      </c>
      <c r="J29" s="87">
        <v>36</v>
      </c>
      <c r="K29" s="87">
        <v>34</v>
      </c>
      <c r="L29" s="87">
        <v>48</v>
      </c>
      <c r="M29" s="67">
        <v>62</v>
      </c>
      <c r="N29" s="210">
        <v>68</v>
      </c>
      <c r="O29" s="289">
        <f>VLOOKUP(B29,'[1]District Growth'!$B$1:$J$2454,5,FALSE)</f>
        <v>71</v>
      </c>
      <c r="P29" s="235">
        <f t="shared" si="0"/>
        <v>3</v>
      </c>
      <c r="Q29" s="68">
        <f t="shared" si="1"/>
        <v>4.4117647058823595E-2</v>
      </c>
    </row>
    <row r="30" spans="2:17" x14ac:dyDescent="0.25">
      <c r="B30" s="86" t="s">
        <v>1206</v>
      </c>
      <c r="C30" s="87">
        <v>122</v>
      </c>
      <c r="D30" s="87">
        <v>120</v>
      </c>
      <c r="E30" s="87">
        <v>121</v>
      </c>
      <c r="F30" s="87">
        <v>107</v>
      </c>
      <c r="G30" s="87">
        <v>108</v>
      </c>
      <c r="H30" s="87">
        <v>100</v>
      </c>
      <c r="I30" s="87">
        <v>113</v>
      </c>
      <c r="J30" s="87">
        <v>120</v>
      </c>
      <c r="K30" s="87">
        <v>114</v>
      </c>
      <c r="L30" s="87">
        <v>113</v>
      </c>
      <c r="M30" s="67">
        <v>116</v>
      </c>
      <c r="N30" s="210">
        <v>119</v>
      </c>
      <c r="O30" s="289">
        <f>VLOOKUP(B30,'[1]District Growth'!$B$1:$J$2454,5,FALSE)</f>
        <v>124</v>
      </c>
      <c r="P30" s="235">
        <f t="shared" si="0"/>
        <v>5</v>
      </c>
      <c r="Q30" s="68">
        <f t="shared" si="1"/>
        <v>4.2016806722689148E-2</v>
      </c>
    </row>
    <row r="31" spans="2:17" x14ac:dyDescent="0.25">
      <c r="B31" s="86" t="s">
        <v>1190</v>
      </c>
      <c r="C31" s="87">
        <v>42</v>
      </c>
      <c r="D31" s="87">
        <v>40</v>
      </c>
      <c r="E31" s="87">
        <v>44</v>
      </c>
      <c r="F31" s="87">
        <v>42</v>
      </c>
      <c r="G31" s="87">
        <v>41</v>
      </c>
      <c r="H31" s="87">
        <v>40</v>
      </c>
      <c r="I31" s="87">
        <v>40</v>
      </c>
      <c r="J31" s="87">
        <v>38</v>
      </c>
      <c r="K31" s="87">
        <v>35</v>
      </c>
      <c r="L31" s="87">
        <v>31</v>
      </c>
      <c r="M31" s="67">
        <v>29</v>
      </c>
      <c r="N31" s="210">
        <v>26</v>
      </c>
      <c r="O31" s="289">
        <f>VLOOKUP(B31,'[1]District Growth'!$B$1:$J$2454,5,FALSE)</f>
        <v>27</v>
      </c>
      <c r="P31" s="235">
        <f t="shared" si="0"/>
        <v>1</v>
      </c>
      <c r="Q31" s="68">
        <f t="shared" si="1"/>
        <v>3.8461538461538547E-2</v>
      </c>
    </row>
    <row r="32" spans="2:17" x14ac:dyDescent="0.25">
      <c r="B32" s="86" t="s">
        <v>36</v>
      </c>
      <c r="C32" s="87">
        <v>102</v>
      </c>
      <c r="D32" s="87">
        <v>100</v>
      </c>
      <c r="E32" s="87">
        <v>107</v>
      </c>
      <c r="F32" s="87">
        <v>114</v>
      </c>
      <c r="G32" s="87">
        <v>113</v>
      </c>
      <c r="H32" s="87">
        <v>114</v>
      </c>
      <c r="I32" s="87">
        <v>107</v>
      </c>
      <c r="J32" s="87">
        <v>94</v>
      </c>
      <c r="K32" s="87">
        <v>98</v>
      </c>
      <c r="L32" s="87">
        <v>97</v>
      </c>
      <c r="M32" s="67">
        <v>98</v>
      </c>
      <c r="N32" s="210">
        <v>107</v>
      </c>
      <c r="O32" s="289">
        <v>111</v>
      </c>
      <c r="P32" s="235">
        <f t="shared" si="0"/>
        <v>4</v>
      </c>
      <c r="Q32" s="68">
        <f t="shared" si="1"/>
        <v>3.7383177570093462E-2</v>
      </c>
    </row>
    <row r="33" spans="2:17" x14ac:dyDescent="0.25">
      <c r="B33" s="86" t="s">
        <v>1216</v>
      </c>
      <c r="C33" s="87">
        <v>74</v>
      </c>
      <c r="D33" s="87">
        <v>67</v>
      </c>
      <c r="E33" s="87">
        <v>73</v>
      </c>
      <c r="F33" s="87">
        <v>74</v>
      </c>
      <c r="G33" s="87">
        <v>76</v>
      </c>
      <c r="H33" s="87">
        <v>76</v>
      </c>
      <c r="I33" s="87">
        <v>70</v>
      </c>
      <c r="J33" s="87">
        <v>66</v>
      </c>
      <c r="K33" s="87">
        <v>57</v>
      </c>
      <c r="L33" s="87">
        <v>43</v>
      </c>
      <c r="M33" s="67">
        <v>50</v>
      </c>
      <c r="N33" s="210">
        <v>54</v>
      </c>
      <c r="O33" s="289">
        <f>VLOOKUP(B33,'[1]District Growth'!$B$1:$J$2454,5,FALSE)</f>
        <v>56</v>
      </c>
      <c r="P33" s="235">
        <f t="shared" si="0"/>
        <v>2</v>
      </c>
      <c r="Q33" s="68">
        <f t="shared" si="1"/>
        <v>3.7037037037036979E-2</v>
      </c>
    </row>
    <row r="34" spans="2:17" x14ac:dyDescent="0.25">
      <c r="B34" s="86" t="s">
        <v>1199</v>
      </c>
      <c r="C34" s="87">
        <v>52</v>
      </c>
      <c r="D34" s="87">
        <v>43</v>
      </c>
      <c r="E34" s="87">
        <v>44</v>
      </c>
      <c r="F34" s="87">
        <v>40</v>
      </c>
      <c r="G34" s="87">
        <v>34</v>
      </c>
      <c r="H34" s="87">
        <v>34</v>
      </c>
      <c r="I34" s="87">
        <v>36</v>
      </c>
      <c r="J34" s="87">
        <v>38</v>
      </c>
      <c r="K34" s="87">
        <v>33</v>
      </c>
      <c r="L34" s="87">
        <v>35</v>
      </c>
      <c r="M34" s="67">
        <v>33</v>
      </c>
      <c r="N34" s="210">
        <v>30</v>
      </c>
      <c r="O34" s="289">
        <f>VLOOKUP(B34,'[1]District Growth'!$B$1:$J$2454,5,FALSE)</f>
        <v>31</v>
      </c>
      <c r="P34" s="235">
        <f t="shared" si="0"/>
        <v>1</v>
      </c>
      <c r="Q34" s="68">
        <f t="shared" si="1"/>
        <v>3.3333333333333437E-2</v>
      </c>
    </row>
    <row r="35" spans="2:17" x14ac:dyDescent="0.25">
      <c r="B35" s="86" t="s">
        <v>1212</v>
      </c>
      <c r="C35" s="87">
        <v>124</v>
      </c>
      <c r="D35" s="87">
        <v>122</v>
      </c>
      <c r="E35" s="87">
        <v>123</v>
      </c>
      <c r="F35" s="87">
        <v>119</v>
      </c>
      <c r="G35" s="87">
        <v>106</v>
      </c>
      <c r="H35" s="87">
        <v>109</v>
      </c>
      <c r="I35" s="87">
        <v>114</v>
      </c>
      <c r="J35" s="87">
        <v>109</v>
      </c>
      <c r="K35" s="87">
        <v>130</v>
      </c>
      <c r="L35" s="87">
        <v>128</v>
      </c>
      <c r="M35" s="67">
        <v>130</v>
      </c>
      <c r="N35" s="210">
        <v>133</v>
      </c>
      <c r="O35" s="289">
        <f>VLOOKUP(B35,'[1]District Growth'!$B$1:$J$2454,5,FALSE)</f>
        <v>136</v>
      </c>
      <c r="P35" s="235">
        <f t="shared" ref="P35:P64" si="2">O35-N35</f>
        <v>3</v>
      </c>
      <c r="Q35" s="68">
        <f t="shared" ref="Q35:Q64" si="3">(O35/N35)-1</f>
        <v>2.2556390977443552E-2</v>
      </c>
    </row>
    <row r="36" spans="2:17" x14ac:dyDescent="0.25">
      <c r="B36" s="86" t="s">
        <v>44</v>
      </c>
      <c r="C36" s="87">
        <v>287</v>
      </c>
      <c r="D36" s="87">
        <v>280</v>
      </c>
      <c r="E36" s="87">
        <v>276</v>
      </c>
      <c r="F36" s="87">
        <v>270</v>
      </c>
      <c r="G36" s="87">
        <v>260</v>
      </c>
      <c r="H36" s="87">
        <v>264</v>
      </c>
      <c r="I36" s="87">
        <v>272</v>
      </c>
      <c r="J36" s="87">
        <v>268</v>
      </c>
      <c r="K36" s="87">
        <v>266</v>
      </c>
      <c r="L36" s="87">
        <v>259</v>
      </c>
      <c r="M36" s="67">
        <v>244</v>
      </c>
      <c r="N36" s="210">
        <v>211</v>
      </c>
      <c r="O36" s="289">
        <f>VLOOKUP(B36,'[1]District Growth'!$B$1:$J$2454,5,FALSE)</f>
        <v>214</v>
      </c>
      <c r="P36" s="235">
        <f t="shared" si="2"/>
        <v>3</v>
      </c>
      <c r="Q36" s="68">
        <f t="shared" si="3"/>
        <v>1.4218009478673022E-2</v>
      </c>
    </row>
    <row r="37" spans="2:17" x14ac:dyDescent="0.25">
      <c r="B37" s="86" t="s">
        <v>1189</v>
      </c>
      <c r="C37" s="87">
        <v>344</v>
      </c>
      <c r="D37" s="87">
        <v>334</v>
      </c>
      <c r="E37" s="87">
        <v>338</v>
      </c>
      <c r="F37" s="87">
        <v>307</v>
      </c>
      <c r="G37" s="87">
        <v>308</v>
      </c>
      <c r="H37" s="87">
        <v>300</v>
      </c>
      <c r="I37" s="87">
        <v>287</v>
      </c>
      <c r="J37" s="87">
        <v>280</v>
      </c>
      <c r="K37" s="87">
        <v>278</v>
      </c>
      <c r="L37" s="87">
        <v>257</v>
      </c>
      <c r="M37" s="67">
        <v>227</v>
      </c>
      <c r="N37" s="210">
        <v>213</v>
      </c>
      <c r="O37" s="289">
        <f>VLOOKUP(B37,'[1]District Growth'!$B$1:$J$2454,5,FALSE)</f>
        <v>215</v>
      </c>
      <c r="P37" s="235">
        <f t="shared" si="2"/>
        <v>2</v>
      </c>
      <c r="Q37" s="68">
        <f t="shared" si="3"/>
        <v>9.3896713615022609E-3</v>
      </c>
    </row>
    <row r="38" spans="2:17" x14ac:dyDescent="0.25">
      <c r="B38" s="86" t="s">
        <v>1197</v>
      </c>
      <c r="C38" s="87">
        <v>168</v>
      </c>
      <c r="D38" s="87">
        <v>145</v>
      </c>
      <c r="E38" s="87">
        <v>142</v>
      </c>
      <c r="F38" s="87">
        <v>152</v>
      </c>
      <c r="G38" s="87">
        <v>151</v>
      </c>
      <c r="H38" s="87">
        <v>150</v>
      </c>
      <c r="I38" s="87">
        <v>147</v>
      </c>
      <c r="J38" s="87">
        <v>138</v>
      </c>
      <c r="K38" s="87">
        <v>130</v>
      </c>
      <c r="L38" s="87">
        <v>121</v>
      </c>
      <c r="M38" s="67">
        <v>121</v>
      </c>
      <c r="N38" s="210">
        <v>124</v>
      </c>
      <c r="O38" s="289">
        <f>VLOOKUP(B38,'[1]District Growth'!$B$1:$J$2454,5,FALSE)</f>
        <v>125</v>
      </c>
      <c r="P38" s="235">
        <f t="shared" si="2"/>
        <v>1</v>
      </c>
      <c r="Q38" s="68">
        <f t="shared" si="3"/>
        <v>8.0645161290322509E-3</v>
      </c>
    </row>
    <row r="39" spans="2:17" x14ac:dyDescent="0.25">
      <c r="B39" s="89" t="s">
        <v>1187</v>
      </c>
      <c r="C39" s="87">
        <v>27</v>
      </c>
      <c r="D39" s="87">
        <v>25</v>
      </c>
      <c r="E39" s="87">
        <v>29</v>
      </c>
      <c r="F39" s="87">
        <v>28</v>
      </c>
      <c r="G39" s="87">
        <v>25</v>
      </c>
      <c r="H39" s="87">
        <v>21</v>
      </c>
      <c r="I39" s="87">
        <v>21</v>
      </c>
      <c r="J39" s="87">
        <v>17</v>
      </c>
      <c r="K39" s="87">
        <v>18</v>
      </c>
      <c r="L39" s="87">
        <v>16</v>
      </c>
      <c r="M39" s="67">
        <v>15</v>
      </c>
      <c r="N39" s="210">
        <v>16</v>
      </c>
      <c r="O39" s="289">
        <f>VLOOKUP(B39,'[1]District Growth'!$B$1:$J$2454,5,FALSE)</f>
        <v>16</v>
      </c>
      <c r="P39" s="235">
        <f t="shared" si="2"/>
        <v>0</v>
      </c>
      <c r="Q39" s="68">
        <f t="shared" si="3"/>
        <v>0</v>
      </c>
    </row>
    <row r="40" spans="2:17" x14ac:dyDescent="0.25">
      <c r="B40" s="89" t="s">
        <v>1214</v>
      </c>
      <c r="C40" s="87">
        <v>27</v>
      </c>
      <c r="D40" s="87">
        <v>30</v>
      </c>
      <c r="E40" s="87">
        <v>29</v>
      </c>
      <c r="F40" s="87">
        <v>29</v>
      </c>
      <c r="G40" s="87">
        <v>27</v>
      </c>
      <c r="H40" s="87">
        <v>26</v>
      </c>
      <c r="I40" s="87">
        <v>28</v>
      </c>
      <c r="J40" s="87">
        <v>24</v>
      </c>
      <c r="K40" s="87">
        <v>21</v>
      </c>
      <c r="L40" s="87">
        <v>23</v>
      </c>
      <c r="M40" s="67">
        <v>24</v>
      </c>
      <c r="N40" s="210">
        <v>25</v>
      </c>
      <c r="O40" s="289">
        <f>VLOOKUP(B40,'[1]District Growth'!$B$1:$J$2454,5,FALSE)</f>
        <v>25</v>
      </c>
      <c r="P40" s="235">
        <f t="shared" si="2"/>
        <v>0</v>
      </c>
      <c r="Q40" s="68">
        <f t="shared" si="3"/>
        <v>0</v>
      </c>
    </row>
    <row r="41" spans="2:17" x14ac:dyDescent="0.25">
      <c r="B41" s="89" t="s">
        <v>212</v>
      </c>
      <c r="C41" s="87"/>
      <c r="D41" s="87"/>
      <c r="E41" s="87">
        <v>24</v>
      </c>
      <c r="F41" s="87">
        <v>24</v>
      </c>
      <c r="G41" s="87">
        <v>27</v>
      </c>
      <c r="H41" s="87">
        <v>24</v>
      </c>
      <c r="I41" s="87">
        <v>20</v>
      </c>
      <c r="J41" s="87">
        <v>19</v>
      </c>
      <c r="K41" s="87">
        <v>18</v>
      </c>
      <c r="L41" s="87">
        <v>18</v>
      </c>
      <c r="M41" s="67">
        <v>18</v>
      </c>
      <c r="N41" s="210">
        <v>18</v>
      </c>
      <c r="O41" s="289">
        <f>VLOOKUP(B41,'[1]District Growth'!$B$1:$J$2454,5,FALSE)</f>
        <v>18</v>
      </c>
      <c r="P41" s="235">
        <f t="shared" si="2"/>
        <v>0</v>
      </c>
      <c r="Q41" s="68">
        <f t="shared" si="3"/>
        <v>0</v>
      </c>
    </row>
    <row r="42" spans="2:17" x14ac:dyDescent="0.25">
      <c r="B42" s="89" t="s">
        <v>1193</v>
      </c>
      <c r="C42" s="87">
        <v>12</v>
      </c>
      <c r="D42" s="87">
        <v>14</v>
      </c>
      <c r="E42" s="87">
        <v>12</v>
      </c>
      <c r="F42" s="87">
        <v>9</v>
      </c>
      <c r="G42" s="87">
        <v>10</v>
      </c>
      <c r="H42" s="87">
        <v>10</v>
      </c>
      <c r="I42" s="87">
        <v>12</v>
      </c>
      <c r="J42" s="87">
        <v>10</v>
      </c>
      <c r="K42" s="87">
        <v>13</v>
      </c>
      <c r="L42" s="87">
        <v>17</v>
      </c>
      <c r="M42" s="67">
        <v>12</v>
      </c>
      <c r="N42" s="210">
        <v>9</v>
      </c>
      <c r="O42" s="289">
        <f>VLOOKUP(B42,'[1]District Growth'!$B$1:$J$2454,5,FALSE)</f>
        <v>9</v>
      </c>
      <c r="P42" s="235">
        <f t="shared" si="2"/>
        <v>0</v>
      </c>
      <c r="Q42" s="68">
        <f t="shared" si="3"/>
        <v>0</v>
      </c>
    </row>
    <row r="43" spans="2:17" x14ac:dyDescent="0.25">
      <c r="B43" s="89" t="s">
        <v>1241</v>
      </c>
      <c r="C43" s="87"/>
      <c r="D43" s="87"/>
      <c r="E43" s="87">
        <v>27</v>
      </c>
      <c r="F43" s="87">
        <v>27</v>
      </c>
      <c r="G43" s="87">
        <v>28</v>
      </c>
      <c r="H43" s="87">
        <v>28</v>
      </c>
      <c r="I43" s="87">
        <v>28</v>
      </c>
      <c r="J43" s="87">
        <v>28</v>
      </c>
      <c r="K43" s="87">
        <v>33</v>
      </c>
      <c r="L43" s="87">
        <v>29</v>
      </c>
      <c r="M43" s="67">
        <v>21</v>
      </c>
      <c r="N43" s="210">
        <v>25</v>
      </c>
      <c r="O43" s="289">
        <f>VLOOKUP(B43,'[1]District Growth'!$B$1:$J$2454,5,FALSE)</f>
        <v>25</v>
      </c>
      <c r="P43" s="235">
        <f t="shared" si="2"/>
        <v>0</v>
      </c>
      <c r="Q43" s="68">
        <f t="shared" si="3"/>
        <v>0</v>
      </c>
    </row>
    <row r="44" spans="2:17" x14ac:dyDescent="0.25">
      <c r="B44" s="89" t="s">
        <v>1188</v>
      </c>
      <c r="C44" s="87">
        <v>50</v>
      </c>
      <c r="D44" s="87">
        <v>48</v>
      </c>
      <c r="E44" s="87">
        <v>44</v>
      </c>
      <c r="F44" s="87">
        <v>40</v>
      </c>
      <c r="G44" s="87">
        <v>35</v>
      </c>
      <c r="H44" s="87">
        <v>35</v>
      </c>
      <c r="I44" s="87">
        <v>38</v>
      </c>
      <c r="J44" s="87">
        <v>41</v>
      </c>
      <c r="K44" s="87">
        <v>44</v>
      </c>
      <c r="L44" s="87">
        <v>42</v>
      </c>
      <c r="M44" s="67">
        <v>41</v>
      </c>
      <c r="N44" s="210">
        <v>46</v>
      </c>
      <c r="O44" s="289">
        <f>VLOOKUP(B44,'[1]District Growth'!$B$1:$J$2454,5,FALSE)</f>
        <v>46</v>
      </c>
      <c r="P44" s="235">
        <f t="shared" si="2"/>
        <v>0</v>
      </c>
      <c r="Q44" s="68">
        <f t="shared" si="3"/>
        <v>0</v>
      </c>
    </row>
    <row r="45" spans="2:17" x14ac:dyDescent="0.25">
      <c r="B45" s="90" t="s">
        <v>1208</v>
      </c>
      <c r="C45" s="87">
        <v>79</v>
      </c>
      <c r="D45" s="87">
        <v>79</v>
      </c>
      <c r="E45" s="87">
        <v>69</v>
      </c>
      <c r="F45" s="87">
        <v>71</v>
      </c>
      <c r="G45" s="87">
        <v>71</v>
      </c>
      <c r="H45" s="87">
        <v>72</v>
      </c>
      <c r="I45" s="87">
        <v>76</v>
      </c>
      <c r="J45" s="87">
        <v>82</v>
      </c>
      <c r="K45" s="87">
        <v>71</v>
      </c>
      <c r="L45" s="87">
        <v>77</v>
      </c>
      <c r="M45" s="67">
        <v>83</v>
      </c>
      <c r="N45" s="210">
        <v>70</v>
      </c>
      <c r="O45" s="289">
        <f>VLOOKUP(B45,'[1]District Growth'!$B$1:$J$2454,5,FALSE)</f>
        <v>69</v>
      </c>
      <c r="P45" s="235">
        <f t="shared" si="2"/>
        <v>-1</v>
      </c>
      <c r="Q45" s="68">
        <f t="shared" si="3"/>
        <v>-1.4285714285714235E-2</v>
      </c>
    </row>
    <row r="46" spans="2:17" x14ac:dyDescent="0.25">
      <c r="B46" s="90" t="s">
        <v>1200</v>
      </c>
      <c r="C46" s="87">
        <v>75</v>
      </c>
      <c r="D46" s="87">
        <v>74</v>
      </c>
      <c r="E46" s="87">
        <v>71</v>
      </c>
      <c r="F46" s="87">
        <v>79</v>
      </c>
      <c r="G46" s="87">
        <v>79</v>
      </c>
      <c r="H46" s="87">
        <v>85</v>
      </c>
      <c r="I46" s="87">
        <v>86</v>
      </c>
      <c r="J46" s="87">
        <v>89</v>
      </c>
      <c r="K46" s="87">
        <v>72</v>
      </c>
      <c r="L46" s="87">
        <v>72</v>
      </c>
      <c r="M46" s="67">
        <v>71</v>
      </c>
      <c r="N46" s="210">
        <v>67</v>
      </c>
      <c r="O46" s="289">
        <f>VLOOKUP(B46,'[1]District Growth'!$B$1:$J$2454,5,FALSE)</f>
        <v>66</v>
      </c>
      <c r="P46" s="235">
        <f t="shared" si="2"/>
        <v>-1</v>
      </c>
      <c r="Q46" s="68">
        <f t="shared" si="3"/>
        <v>-1.4925373134328401E-2</v>
      </c>
    </row>
    <row r="47" spans="2:17" x14ac:dyDescent="0.25">
      <c r="B47" s="90" t="s">
        <v>1198</v>
      </c>
      <c r="C47" s="87">
        <v>31</v>
      </c>
      <c r="D47" s="87">
        <v>31</v>
      </c>
      <c r="E47" s="87">
        <v>30</v>
      </c>
      <c r="F47" s="87">
        <v>34</v>
      </c>
      <c r="G47" s="87">
        <v>26</v>
      </c>
      <c r="H47" s="87">
        <v>28</v>
      </c>
      <c r="I47" s="87">
        <v>27</v>
      </c>
      <c r="J47" s="87">
        <v>26</v>
      </c>
      <c r="K47" s="87">
        <v>33</v>
      </c>
      <c r="L47" s="87">
        <v>30</v>
      </c>
      <c r="M47" s="67">
        <v>32</v>
      </c>
      <c r="N47" s="210">
        <v>33</v>
      </c>
      <c r="O47" s="289">
        <f>VLOOKUP(B47,'[1]District Growth'!$B$1:$J$2454,5,FALSE)</f>
        <v>32</v>
      </c>
      <c r="P47" s="235">
        <f t="shared" si="2"/>
        <v>-1</v>
      </c>
      <c r="Q47" s="68">
        <f t="shared" si="3"/>
        <v>-3.0303030303030276E-2</v>
      </c>
    </row>
    <row r="48" spans="2:17" x14ac:dyDescent="0.25">
      <c r="B48" s="90" t="s">
        <v>1251</v>
      </c>
      <c r="C48" s="87">
        <v>36</v>
      </c>
      <c r="D48" s="87">
        <v>35</v>
      </c>
      <c r="E48" s="87">
        <v>33</v>
      </c>
      <c r="F48" s="87">
        <v>30</v>
      </c>
      <c r="G48" s="87">
        <v>31</v>
      </c>
      <c r="H48" s="87">
        <v>41</v>
      </c>
      <c r="I48" s="87">
        <v>40</v>
      </c>
      <c r="J48" s="87">
        <v>36</v>
      </c>
      <c r="K48" s="87">
        <v>34</v>
      </c>
      <c r="L48" s="87">
        <v>29</v>
      </c>
      <c r="M48" s="67">
        <v>27</v>
      </c>
      <c r="N48" s="210">
        <v>28</v>
      </c>
      <c r="O48" s="289">
        <f>VLOOKUP(B48,'[1]District Growth'!$B$1:$J$2454,5,FALSE)</f>
        <v>27</v>
      </c>
      <c r="P48" s="235">
        <f t="shared" si="2"/>
        <v>-1</v>
      </c>
      <c r="Q48" s="68">
        <f t="shared" si="3"/>
        <v>-3.5714285714285698E-2</v>
      </c>
    </row>
    <row r="49" spans="2:17" x14ac:dyDescent="0.25">
      <c r="B49" s="90" t="s">
        <v>1242</v>
      </c>
      <c r="C49" s="87"/>
      <c r="D49" s="87"/>
      <c r="E49" s="87">
        <v>29</v>
      </c>
      <c r="F49" s="87">
        <v>32</v>
      </c>
      <c r="G49" s="87">
        <v>31</v>
      </c>
      <c r="H49" s="87">
        <v>28</v>
      </c>
      <c r="I49" s="87">
        <v>22</v>
      </c>
      <c r="J49" s="87">
        <v>23</v>
      </c>
      <c r="K49" s="87">
        <v>29</v>
      </c>
      <c r="L49" s="87">
        <v>27</v>
      </c>
      <c r="M49" s="67">
        <v>25</v>
      </c>
      <c r="N49" s="210">
        <v>24</v>
      </c>
      <c r="O49" s="289">
        <f>VLOOKUP(B49,'[1]District Growth'!$B$1:$J$2454,5,FALSE)</f>
        <v>23</v>
      </c>
      <c r="P49" s="235">
        <f t="shared" si="2"/>
        <v>-1</v>
      </c>
      <c r="Q49" s="68">
        <f t="shared" si="3"/>
        <v>-4.166666666666663E-2</v>
      </c>
    </row>
    <row r="50" spans="2:17" x14ac:dyDescent="0.25">
      <c r="B50" s="90" t="s">
        <v>1218</v>
      </c>
      <c r="C50" s="87">
        <v>27</v>
      </c>
      <c r="D50" s="87">
        <v>27</v>
      </c>
      <c r="E50" s="87">
        <v>27</v>
      </c>
      <c r="F50" s="87">
        <v>30</v>
      </c>
      <c r="G50" s="87">
        <v>36</v>
      </c>
      <c r="H50" s="87">
        <v>37</v>
      </c>
      <c r="I50" s="87">
        <v>34</v>
      </c>
      <c r="J50" s="87">
        <v>27</v>
      </c>
      <c r="K50" s="87">
        <v>29</v>
      </c>
      <c r="L50" s="87">
        <v>25</v>
      </c>
      <c r="M50" s="67">
        <v>24</v>
      </c>
      <c r="N50" s="210">
        <v>19</v>
      </c>
      <c r="O50" s="289">
        <f>VLOOKUP(B50,'[1]District Growth'!$B$1:$J$2454,5,FALSE)</f>
        <v>18</v>
      </c>
      <c r="P50" s="235">
        <f t="shared" si="2"/>
        <v>-1</v>
      </c>
      <c r="Q50" s="68">
        <f t="shared" si="3"/>
        <v>-5.2631578947368474E-2</v>
      </c>
    </row>
    <row r="51" spans="2:17" x14ac:dyDescent="0.25">
      <c r="B51" s="90" t="s">
        <v>211</v>
      </c>
      <c r="C51" s="87"/>
      <c r="D51" s="87"/>
      <c r="E51" s="87">
        <v>42</v>
      </c>
      <c r="F51" s="87">
        <v>36</v>
      </c>
      <c r="G51" s="87">
        <v>38</v>
      </c>
      <c r="H51" s="87">
        <v>34</v>
      </c>
      <c r="I51" s="87">
        <v>36</v>
      </c>
      <c r="J51" s="87">
        <v>38</v>
      </c>
      <c r="K51" s="87">
        <v>45</v>
      </c>
      <c r="L51" s="87">
        <v>45</v>
      </c>
      <c r="M51" s="67">
        <v>48</v>
      </c>
      <c r="N51" s="210">
        <v>56</v>
      </c>
      <c r="O51" s="289">
        <f>VLOOKUP(B51,'[1]District Growth'!$B$1:$J$2454,5,FALSE)</f>
        <v>53</v>
      </c>
      <c r="P51" s="235">
        <f t="shared" si="2"/>
        <v>-3</v>
      </c>
      <c r="Q51" s="68">
        <f t="shared" si="3"/>
        <v>-5.3571428571428603E-2</v>
      </c>
    </row>
    <row r="52" spans="2:17" x14ac:dyDescent="0.25">
      <c r="B52" s="90" t="s">
        <v>1209</v>
      </c>
      <c r="C52" s="87">
        <v>68</v>
      </c>
      <c r="D52" s="87">
        <v>71</v>
      </c>
      <c r="E52" s="87">
        <v>73</v>
      </c>
      <c r="F52" s="87">
        <v>66</v>
      </c>
      <c r="G52" s="87">
        <v>69</v>
      </c>
      <c r="H52" s="87">
        <v>65</v>
      </c>
      <c r="I52" s="87">
        <v>62</v>
      </c>
      <c r="J52" s="87">
        <v>65</v>
      </c>
      <c r="K52" s="87">
        <v>64</v>
      </c>
      <c r="L52" s="87">
        <v>68</v>
      </c>
      <c r="M52" s="67">
        <v>71</v>
      </c>
      <c r="N52" s="210">
        <v>72</v>
      </c>
      <c r="O52" s="289">
        <f>VLOOKUP(B52,'[1]District Growth'!$B$1:$J$2454,5,FALSE)</f>
        <v>68</v>
      </c>
      <c r="P52" s="235">
        <f t="shared" si="2"/>
        <v>-4</v>
      </c>
      <c r="Q52" s="68">
        <f t="shared" si="3"/>
        <v>-5.555555555555558E-2</v>
      </c>
    </row>
    <row r="53" spans="2:17" x14ac:dyDescent="0.25">
      <c r="B53" s="90" t="s">
        <v>1192</v>
      </c>
      <c r="C53" s="87">
        <v>22</v>
      </c>
      <c r="D53" s="87">
        <v>24</v>
      </c>
      <c r="E53" s="87">
        <v>27</v>
      </c>
      <c r="F53" s="87">
        <v>20</v>
      </c>
      <c r="G53" s="87">
        <v>19</v>
      </c>
      <c r="H53" s="87">
        <v>19</v>
      </c>
      <c r="I53" s="87">
        <v>17</v>
      </c>
      <c r="J53" s="87">
        <v>18</v>
      </c>
      <c r="K53" s="87">
        <v>27</v>
      </c>
      <c r="L53" s="87">
        <v>43</v>
      </c>
      <c r="M53" s="67">
        <v>42</v>
      </c>
      <c r="N53" s="210">
        <v>36</v>
      </c>
      <c r="O53" s="289">
        <f>VLOOKUP(B53,'[1]District Growth'!$B$1:$J$2454,5,FALSE)</f>
        <v>34</v>
      </c>
      <c r="P53" s="235">
        <f t="shared" si="2"/>
        <v>-2</v>
      </c>
      <c r="Q53" s="68">
        <f t="shared" si="3"/>
        <v>-5.555555555555558E-2</v>
      </c>
    </row>
    <row r="54" spans="2:17" x14ac:dyDescent="0.25">
      <c r="B54" s="90" t="s">
        <v>1201</v>
      </c>
      <c r="C54" s="87">
        <v>78</v>
      </c>
      <c r="D54" s="87">
        <v>67</v>
      </c>
      <c r="E54" s="87">
        <v>65</v>
      </c>
      <c r="F54" s="87">
        <v>62</v>
      </c>
      <c r="G54" s="87">
        <v>62</v>
      </c>
      <c r="H54" s="87">
        <v>59</v>
      </c>
      <c r="I54" s="87">
        <v>55</v>
      </c>
      <c r="J54" s="87">
        <v>52</v>
      </c>
      <c r="K54" s="87">
        <v>49</v>
      </c>
      <c r="L54" s="87">
        <v>45</v>
      </c>
      <c r="M54" s="67">
        <v>32</v>
      </c>
      <c r="N54" s="210">
        <v>34</v>
      </c>
      <c r="O54" s="289">
        <f>VLOOKUP(B54,'[1]District Growth'!$B$1:$J$2454,5,FALSE)</f>
        <v>32</v>
      </c>
      <c r="P54" s="235">
        <f t="shared" si="2"/>
        <v>-2</v>
      </c>
      <c r="Q54" s="68">
        <f t="shared" si="3"/>
        <v>-5.8823529411764719E-2</v>
      </c>
    </row>
    <row r="55" spans="2:17" x14ac:dyDescent="0.25">
      <c r="B55" s="90" t="s">
        <v>1204</v>
      </c>
      <c r="C55" s="87">
        <v>16</v>
      </c>
      <c r="D55" s="87">
        <v>19</v>
      </c>
      <c r="E55" s="87">
        <v>17</v>
      </c>
      <c r="F55" s="87">
        <v>20</v>
      </c>
      <c r="G55" s="87">
        <v>20</v>
      </c>
      <c r="H55" s="87">
        <v>20</v>
      </c>
      <c r="I55" s="87">
        <v>16</v>
      </c>
      <c r="J55" s="87">
        <v>21</v>
      </c>
      <c r="K55" s="87">
        <v>20</v>
      </c>
      <c r="L55" s="87">
        <v>15</v>
      </c>
      <c r="M55" s="67">
        <v>14</v>
      </c>
      <c r="N55" s="210">
        <v>16</v>
      </c>
      <c r="O55" s="289">
        <f>VLOOKUP(B55,'[1]District Growth'!$B$1:$J$2454,5,FALSE)</f>
        <v>15</v>
      </c>
      <c r="P55" s="235">
        <f t="shared" si="2"/>
        <v>-1</v>
      </c>
      <c r="Q55" s="68">
        <f t="shared" si="3"/>
        <v>-6.25E-2</v>
      </c>
    </row>
    <row r="56" spans="2:17" x14ac:dyDescent="0.25">
      <c r="B56" s="90" t="s">
        <v>1186</v>
      </c>
      <c r="C56" s="87">
        <v>52</v>
      </c>
      <c r="D56" s="87">
        <v>53</v>
      </c>
      <c r="E56" s="87">
        <v>52</v>
      </c>
      <c r="F56" s="87">
        <v>53</v>
      </c>
      <c r="G56" s="87">
        <v>60</v>
      </c>
      <c r="H56" s="87">
        <v>82</v>
      </c>
      <c r="I56" s="87">
        <v>77</v>
      </c>
      <c r="J56" s="87">
        <v>69</v>
      </c>
      <c r="K56" s="87">
        <v>72</v>
      </c>
      <c r="L56" s="87">
        <v>75</v>
      </c>
      <c r="M56" s="67">
        <v>77</v>
      </c>
      <c r="N56" s="210">
        <v>73</v>
      </c>
      <c r="O56" s="289">
        <f>VLOOKUP(B56,'[1]District Growth'!$B$1:$J$2454,5,FALSE)</f>
        <v>68</v>
      </c>
      <c r="P56" s="235">
        <f t="shared" si="2"/>
        <v>-5</v>
      </c>
      <c r="Q56" s="68">
        <f t="shared" si="3"/>
        <v>-6.8493150684931559E-2</v>
      </c>
    </row>
    <row r="57" spans="2:17" x14ac:dyDescent="0.25">
      <c r="B57" s="90" t="s">
        <v>1185</v>
      </c>
      <c r="C57" s="87">
        <v>28</v>
      </c>
      <c r="D57" s="87">
        <v>28</v>
      </c>
      <c r="E57" s="87">
        <v>31</v>
      </c>
      <c r="F57" s="87">
        <v>35</v>
      </c>
      <c r="G57" s="87">
        <v>31</v>
      </c>
      <c r="H57" s="87">
        <v>34</v>
      </c>
      <c r="I57" s="87">
        <v>31</v>
      </c>
      <c r="J57" s="87">
        <v>29</v>
      </c>
      <c r="K57" s="87">
        <v>27</v>
      </c>
      <c r="L57" s="87">
        <v>27</v>
      </c>
      <c r="M57" s="67">
        <v>29</v>
      </c>
      <c r="N57" s="210">
        <v>28</v>
      </c>
      <c r="O57" s="289">
        <f>VLOOKUP(B57,'[1]District Growth'!$B$1:$J$2454,5,FALSE)</f>
        <v>26</v>
      </c>
      <c r="P57" s="235">
        <f t="shared" si="2"/>
        <v>-2</v>
      </c>
      <c r="Q57" s="68">
        <f t="shared" si="3"/>
        <v>-7.1428571428571397E-2</v>
      </c>
    </row>
    <row r="58" spans="2:17" x14ac:dyDescent="0.25">
      <c r="B58" s="90" t="s">
        <v>1220</v>
      </c>
      <c r="C58" s="87">
        <v>51</v>
      </c>
      <c r="D58" s="87">
        <v>44</v>
      </c>
      <c r="E58" s="87">
        <v>35</v>
      </c>
      <c r="F58" s="87">
        <v>36</v>
      </c>
      <c r="G58" s="87">
        <v>39</v>
      </c>
      <c r="H58" s="87">
        <v>37</v>
      </c>
      <c r="I58" s="87">
        <v>37</v>
      </c>
      <c r="J58" s="87">
        <v>35</v>
      </c>
      <c r="K58" s="87">
        <v>47</v>
      </c>
      <c r="L58" s="87">
        <v>49</v>
      </c>
      <c r="M58" s="67">
        <v>43</v>
      </c>
      <c r="N58" s="210">
        <v>39</v>
      </c>
      <c r="O58" s="289">
        <f>VLOOKUP(B58,'[1]District Growth'!$B$1:$J$2454,5,FALSE)</f>
        <v>36</v>
      </c>
      <c r="P58" s="235">
        <f t="shared" si="2"/>
        <v>-3</v>
      </c>
      <c r="Q58" s="68">
        <f t="shared" si="3"/>
        <v>-7.6923076923076872E-2</v>
      </c>
    </row>
    <row r="59" spans="2:17" x14ac:dyDescent="0.25">
      <c r="B59" s="90" t="s">
        <v>1236</v>
      </c>
      <c r="C59" s="87">
        <v>19</v>
      </c>
      <c r="D59" s="87">
        <v>22</v>
      </c>
      <c r="E59" s="87">
        <v>11</v>
      </c>
      <c r="F59" s="87">
        <v>14</v>
      </c>
      <c r="G59" s="87">
        <v>15</v>
      </c>
      <c r="H59" s="87">
        <v>18</v>
      </c>
      <c r="I59" s="87">
        <v>15</v>
      </c>
      <c r="J59" s="87">
        <v>15</v>
      </c>
      <c r="K59" s="87">
        <v>17</v>
      </c>
      <c r="L59" s="87">
        <v>14</v>
      </c>
      <c r="M59" s="67">
        <v>15</v>
      </c>
      <c r="N59" s="210">
        <v>13</v>
      </c>
      <c r="O59" s="289">
        <f>VLOOKUP(B59,'[1]District Growth'!$B$1:$J$2454,5,FALSE)</f>
        <v>12</v>
      </c>
      <c r="P59" s="235">
        <f t="shared" si="2"/>
        <v>-1</v>
      </c>
      <c r="Q59" s="68">
        <f t="shared" si="3"/>
        <v>-7.6923076923076872E-2</v>
      </c>
    </row>
    <row r="60" spans="2:17" x14ac:dyDescent="0.25">
      <c r="B60" s="90" t="s">
        <v>1195</v>
      </c>
      <c r="C60" s="87">
        <v>33</v>
      </c>
      <c r="D60" s="87">
        <v>33</v>
      </c>
      <c r="E60" s="87">
        <v>32</v>
      </c>
      <c r="F60" s="87">
        <v>32</v>
      </c>
      <c r="G60" s="87">
        <v>29</v>
      </c>
      <c r="H60" s="87">
        <v>26</v>
      </c>
      <c r="I60" s="87">
        <v>29</v>
      </c>
      <c r="J60" s="87">
        <v>26</v>
      </c>
      <c r="K60" s="87">
        <v>30</v>
      </c>
      <c r="L60" s="87">
        <v>33</v>
      </c>
      <c r="M60" s="67">
        <v>34</v>
      </c>
      <c r="N60" s="210">
        <v>37</v>
      </c>
      <c r="O60" s="289">
        <f>VLOOKUP(B60,'[1]District Growth'!$B$1:$J$2454,5,FALSE)</f>
        <v>34</v>
      </c>
      <c r="P60" s="235">
        <f t="shared" si="2"/>
        <v>-3</v>
      </c>
      <c r="Q60" s="68">
        <f t="shared" si="3"/>
        <v>-8.108108108108103E-2</v>
      </c>
    </row>
    <row r="61" spans="2:17" x14ac:dyDescent="0.25">
      <c r="B61" s="90" t="s">
        <v>1219</v>
      </c>
      <c r="C61" s="87">
        <v>73</v>
      </c>
      <c r="D61" s="87">
        <v>70</v>
      </c>
      <c r="E61" s="87">
        <v>69</v>
      </c>
      <c r="F61" s="87">
        <v>70</v>
      </c>
      <c r="G61" s="87">
        <v>72</v>
      </c>
      <c r="H61" s="87">
        <v>67</v>
      </c>
      <c r="I61" s="87">
        <v>63</v>
      </c>
      <c r="J61" s="87">
        <v>65</v>
      </c>
      <c r="K61" s="87">
        <v>64</v>
      </c>
      <c r="L61" s="87">
        <v>66</v>
      </c>
      <c r="M61" s="67">
        <v>74</v>
      </c>
      <c r="N61" s="210">
        <v>76</v>
      </c>
      <c r="O61" s="289">
        <f>VLOOKUP(B61,'[1]District Growth'!$B$1:$J$2454,5,FALSE)</f>
        <v>68</v>
      </c>
      <c r="P61" s="235">
        <f t="shared" si="2"/>
        <v>-8</v>
      </c>
      <c r="Q61" s="68">
        <f t="shared" si="3"/>
        <v>-0.10526315789473684</v>
      </c>
    </row>
    <row r="62" spans="2:17" x14ac:dyDescent="0.25">
      <c r="B62" s="90" t="s">
        <v>1226</v>
      </c>
      <c r="C62" s="87">
        <v>28</v>
      </c>
      <c r="D62" s="87">
        <v>28</v>
      </c>
      <c r="E62" s="87">
        <v>30</v>
      </c>
      <c r="F62" s="87">
        <v>19</v>
      </c>
      <c r="G62" s="87">
        <v>22</v>
      </c>
      <c r="H62" s="87">
        <v>16</v>
      </c>
      <c r="I62" s="87">
        <v>16</v>
      </c>
      <c r="J62" s="87">
        <v>15</v>
      </c>
      <c r="K62" s="87">
        <v>20</v>
      </c>
      <c r="L62" s="87">
        <v>20</v>
      </c>
      <c r="M62" s="67">
        <v>18</v>
      </c>
      <c r="N62" s="210">
        <v>17</v>
      </c>
      <c r="O62" s="289">
        <f>VLOOKUP(B62,'[1]District Growth'!$B$1:$J$2454,5,FALSE)</f>
        <v>15</v>
      </c>
      <c r="P62" s="235">
        <f t="shared" si="2"/>
        <v>-2</v>
      </c>
      <c r="Q62" s="68">
        <f t="shared" si="3"/>
        <v>-0.11764705882352944</v>
      </c>
    </row>
    <row r="63" spans="2:17" x14ac:dyDescent="0.25">
      <c r="B63" s="90" t="s">
        <v>1194</v>
      </c>
      <c r="C63" s="87">
        <v>30</v>
      </c>
      <c r="D63" s="87">
        <v>29</v>
      </c>
      <c r="E63" s="87">
        <v>33</v>
      </c>
      <c r="F63" s="87">
        <v>32</v>
      </c>
      <c r="G63" s="87">
        <v>25</v>
      </c>
      <c r="H63" s="87">
        <v>27</v>
      </c>
      <c r="I63" s="87">
        <v>26</v>
      </c>
      <c r="J63" s="87">
        <v>28</v>
      </c>
      <c r="K63" s="87">
        <v>26</v>
      </c>
      <c r="L63" s="87">
        <v>26</v>
      </c>
      <c r="M63" s="67">
        <v>19</v>
      </c>
      <c r="N63" s="210">
        <v>21</v>
      </c>
      <c r="O63" s="289">
        <f>VLOOKUP(B63,'[1]District Growth'!$B$1:$J$2454,5,FALSE)</f>
        <v>17</v>
      </c>
      <c r="P63" s="235">
        <f t="shared" si="2"/>
        <v>-4</v>
      </c>
      <c r="Q63" s="68">
        <f t="shared" si="3"/>
        <v>-0.19047619047619047</v>
      </c>
    </row>
    <row r="64" spans="2:17" x14ac:dyDescent="0.25">
      <c r="B64" s="90" t="s">
        <v>1233</v>
      </c>
      <c r="C64" s="87">
        <v>19</v>
      </c>
      <c r="D64" s="87">
        <v>14</v>
      </c>
      <c r="E64" s="87">
        <v>17</v>
      </c>
      <c r="F64" s="87">
        <v>18</v>
      </c>
      <c r="G64" s="87">
        <v>18</v>
      </c>
      <c r="H64" s="87">
        <v>14</v>
      </c>
      <c r="I64" s="87">
        <v>14</v>
      </c>
      <c r="J64" s="87">
        <v>13</v>
      </c>
      <c r="K64" s="87">
        <v>39</v>
      </c>
      <c r="L64" s="87">
        <v>32</v>
      </c>
      <c r="M64" s="67">
        <v>29</v>
      </c>
      <c r="N64" s="210">
        <v>20</v>
      </c>
      <c r="O64" s="289">
        <f>VLOOKUP(B64,'[1]District Growth'!$B$1:$J$2454,5,FALSE)</f>
        <v>16</v>
      </c>
      <c r="P64" s="235">
        <f t="shared" si="2"/>
        <v>-4</v>
      </c>
      <c r="Q64" s="68">
        <f t="shared" si="3"/>
        <v>-0.19999999999999996</v>
      </c>
    </row>
    <row r="65" spans="2:18" x14ac:dyDescent="0.25">
      <c r="B65" s="91" t="s">
        <v>1248</v>
      </c>
      <c r="C65" s="87"/>
      <c r="D65" s="87"/>
      <c r="E65" s="87"/>
      <c r="F65" s="87"/>
      <c r="G65" s="87"/>
      <c r="H65" s="87"/>
      <c r="I65" s="87">
        <v>27</v>
      </c>
      <c r="J65" s="87">
        <v>18</v>
      </c>
      <c r="K65" s="87">
        <v>16</v>
      </c>
      <c r="L65" s="87">
        <v>12</v>
      </c>
      <c r="M65" s="67">
        <v>13</v>
      </c>
      <c r="N65" s="108">
        <v>0</v>
      </c>
      <c r="O65" s="289"/>
      <c r="P65" s="235"/>
      <c r="Q65" s="68"/>
    </row>
    <row r="66" spans="2:18" x14ac:dyDescent="0.25">
      <c r="B66" s="91" t="s">
        <v>1217</v>
      </c>
      <c r="C66" s="87">
        <v>43</v>
      </c>
      <c r="D66" s="87">
        <v>42</v>
      </c>
      <c r="E66" s="87">
        <v>43</v>
      </c>
      <c r="F66" s="87">
        <v>43</v>
      </c>
      <c r="G66" s="87">
        <v>39</v>
      </c>
      <c r="H66" s="87">
        <v>41</v>
      </c>
      <c r="I66" s="87">
        <v>38</v>
      </c>
      <c r="J66" s="87">
        <v>36</v>
      </c>
      <c r="K66" s="87">
        <v>29</v>
      </c>
      <c r="L66" s="87">
        <v>29</v>
      </c>
      <c r="M66" s="67">
        <v>0</v>
      </c>
      <c r="N66" s="108"/>
      <c r="P66" s="184"/>
      <c r="Q66" s="68"/>
    </row>
    <row r="67" spans="2:18" x14ac:dyDescent="0.25">
      <c r="B67" s="91" t="s">
        <v>1243</v>
      </c>
      <c r="C67" s="87"/>
      <c r="D67" s="87"/>
      <c r="E67" s="87">
        <v>22</v>
      </c>
      <c r="F67" s="87">
        <v>16</v>
      </c>
      <c r="G67" s="87">
        <v>17</v>
      </c>
      <c r="H67" s="87">
        <v>21</v>
      </c>
      <c r="I67" s="87">
        <v>20</v>
      </c>
      <c r="J67" s="87">
        <v>19</v>
      </c>
      <c r="K67" s="87">
        <v>14</v>
      </c>
      <c r="L67" s="87">
        <v>10</v>
      </c>
      <c r="M67" s="67">
        <v>0</v>
      </c>
      <c r="N67" s="108"/>
      <c r="P67" s="184"/>
      <c r="Q67" s="68"/>
    </row>
    <row r="68" spans="2:18" x14ac:dyDescent="0.25">
      <c r="B68" s="91" t="s">
        <v>1250</v>
      </c>
      <c r="C68" s="87">
        <v>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67">
        <v>0</v>
      </c>
      <c r="N68" s="108"/>
      <c r="P68" s="184"/>
      <c r="Q68" s="68"/>
    </row>
    <row r="69" spans="2:18" x14ac:dyDescent="0.25">
      <c r="B69" s="91" t="s">
        <v>1234</v>
      </c>
      <c r="C69" s="87">
        <v>27</v>
      </c>
      <c r="D69" s="87">
        <v>26</v>
      </c>
      <c r="E69" s="87">
        <v>29</v>
      </c>
      <c r="F69" s="87">
        <v>27</v>
      </c>
      <c r="G69" s="87">
        <v>26</v>
      </c>
      <c r="H69" s="87">
        <v>14</v>
      </c>
      <c r="I69" s="87">
        <v>10</v>
      </c>
      <c r="J69" s="87">
        <v>8</v>
      </c>
      <c r="K69" s="87">
        <v>0</v>
      </c>
      <c r="L69" s="87">
        <v>0</v>
      </c>
      <c r="M69" s="67">
        <v>0</v>
      </c>
      <c r="N69" s="108"/>
      <c r="P69" s="184"/>
      <c r="Q69" s="68"/>
    </row>
    <row r="70" spans="2:18" x14ac:dyDescent="0.25">
      <c r="B70" s="91" t="s">
        <v>1240</v>
      </c>
      <c r="C70" s="87"/>
      <c r="D70" s="87">
        <v>20</v>
      </c>
      <c r="E70" s="87">
        <v>18</v>
      </c>
      <c r="F70" s="87">
        <v>14</v>
      </c>
      <c r="G70" s="87">
        <v>14</v>
      </c>
      <c r="H70" s="87">
        <v>18</v>
      </c>
      <c r="I70" s="87">
        <v>15</v>
      </c>
      <c r="J70" s="87">
        <v>0</v>
      </c>
      <c r="K70" s="87">
        <v>0</v>
      </c>
      <c r="L70" s="87">
        <v>0</v>
      </c>
      <c r="M70" s="67">
        <v>0</v>
      </c>
      <c r="N70" s="108"/>
      <c r="P70" s="184"/>
      <c r="Q70" s="68"/>
    </row>
    <row r="71" spans="2:18" x14ac:dyDescent="0.25">
      <c r="B71" s="91" t="s">
        <v>1244</v>
      </c>
      <c r="C71" s="87"/>
      <c r="D71" s="87"/>
      <c r="E71" s="87"/>
      <c r="F71" s="87">
        <v>20</v>
      </c>
      <c r="G71" s="87">
        <v>18</v>
      </c>
      <c r="H71" s="87">
        <v>17</v>
      </c>
      <c r="I71" s="87">
        <v>19</v>
      </c>
      <c r="J71" s="87">
        <v>18</v>
      </c>
      <c r="K71" s="87">
        <v>16</v>
      </c>
      <c r="L71" s="87">
        <v>0</v>
      </c>
      <c r="M71" s="67">
        <v>0</v>
      </c>
      <c r="N71" s="108"/>
      <c r="P71" s="184"/>
      <c r="Q71" s="68"/>
    </row>
    <row r="72" spans="2:18" x14ac:dyDescent="0.25">
      <c r="B72" s="91" t="s">
        <v>1235</v>
      </c>
      <c r="C72" s="87">
        <v>17</v>
      </c>
      <c r="D72" s="87">
        <v>15</v>
      </c>
      <c r="E72" s="87">
        <v>15</v>
      </c>
      <c r="F72" s="87">
        <v>13</v>
      </c>
      <c r="G72" s="87">
        <v>10</v>
      </c>
      <c r="H72" s="87">
        <v>9</v>
      </c>
      <c r="I72" s="87">
        <v>10</v>
      </c>
      <c r="J72" s="87">
        <v>11</v>
      </c>
      <c r="K72" s="87">
        <v>0</v>
      </c>
      <c r="L72" s="87">
        <v>0</v>
      </c>
      <c r="M72" s="67">
        <v>0</v>
      </c>
      <c r="N72" s="108"/>
      <c r="P72" s="184"/>
      <c r="Q72" s="68"/>
    </row>
    <row r="73" spans="2:18" x14ac:dyDescent="0.25">
      <c r="B73" s="91" t="s">
        <v>1203</v>
      </c>
      <c r="C73" s="87">
        <v>0</v>
      </c>
      <c r="D73" s="87">
        <v>0</v>
      </c>
      <c r="E73" s="87"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67">
        <v>0</v>
      </c>
      <c r="N73" s="108"/>
      <c r="P73" s="184"/>
      <c r="Q73" s="68"/>
    </row>
    <row r="74" spans="2:18" x14ac:dyDescent="0.25">
      <c r="B74" s="91" t="s">
        <v>1205</v>
      </c>
      <c r="C74" s="87">
        <v>0</v>
      </c>
      <c r="D74" s="87">
        <v>0</v>
      </c>
      <c r="E74" s="87"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67">
        <v>0</v>
      </c>
      <c r="N74" s="108"/>
      <c r="P74" s="184"/>
      <c r="Q74" s="68"/>
    </row>
    <row r="75" spans="2:18" x14ac:dyDescent="0.25">
      <c r="B75" s="9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67"/>
      <c r="N75" s="108"/>
      <c r="P75" s="184"/>
      <c r="Q75" s="68"/>
    </row>
    <row r="76" spans="2:18" x14ac:dyDescent="0.25">
      <c r="B76" s="92" t="s">
        <v>50</v>
      </c>
      <c r="C76" s="69">
        <f t="shared" ref="C76:P76" si="4">SUM(C3:C74)</f>
        <v>3128</v>
      </c>
      <c r="D76" s="70">
        <f t="shared" si="4"/>
        <v>3035</v>
      </c>
      <c r="E76" s="71">
        <f t="shared" si="4"/>
        <v>3168</v>
      </c>
      <c r="F76" s="70">
        <f t="shared" si="4"/>
        <v>3130</v>
      </c>
      <c r="G76" s="71">
        <f t="shared" si="4"/>
        <v>3139</v>
      </c>
      <c r="H76" s="71">
        <f t="shared" si="4"/>
        <v>3175</v>
      </c>
      <c r="I76" s="70">
        <f t="shared" si="4"/>
        <v>3146</v>
      </c>
      <c r="J76" s="70">
        <f t="shared" si="4"/>
        <v>3062</v>
      </c>
      <c r="K76" s="71">
        <f t="shared" si="4"/>
        <v>3128</v>
      </c>
      <c r="L76" s="70">
        <f t="shared" si="4"/>
        <v>3084</v>
      </c>
      <c r="M76" s="72">
        <f t="shared" si="4"/>
        <v>2990</v>
      </c>
      <c r="N76" s="70">
        <f t="shared" si="4"/>
        <v>2888</v>
      </c>
      <c r="O76" s="291">
        <f t="shared" si="4"/>
        <v>2975</v>
      </c>
      <c r="P76" s="236">
        <f t="shared" si="4"/>
        <v>87</v>
      </c>
      <c r="Q76" s="68">
        <f>(O76/N76)-1</f>
        <v>3.0124653739612262E-2</v>
      </c>
    </row>
    <row r="77" spans="2:18" x14ac:dyDescent="0.25">
      <c r="B77" s="73"/>
      <c r="C77" s="73"/>
      <c r="D77" s="73">
        <f t="shared" ref="D77:M77" si="5">SUM(D76-C76)</f>
        <v>-93</v>
      </c>
      <c r="E77" s="73">
        <f t="shared" si="5"/>
        <v>133</v>
      </c>
      <c r="F77" s="73">
        <f t="shared" si="5"/>
        <v>-38</v>
      </c>
      <c r="G77" s="73">
        <f t="shared" si="5"/>
        <v>9</v>
      </c>
      <c r="H77" s="73">
        <f t="shared" si="5"/>
        <v>36</v>
      </c>
      <c r="I77" s="73">
        <f t="shared" si="5"/>
        <v>-29</v>
      </c>
      <c r="J77" s="73">
        <f t="shared" si="5"/>
        <v>-84</v>
      </c>
      <c r="K77" s="73">
        <f t="shared" si="5"/>
        <v>66</v>
      </c>
      <c r="L77" s="73">
        <f t="shared" si="5"/>
        <v>-44</v>
      </c>
      <c r="M77" s="74">
        <f t="shared" si="5"/>
        <v>-94</v>
      </c>
      <c r="N77" s="73">
        <f t="shared" ref="N77" si="6">SUM(N76-M76)</f>
        <v>-102</v>
      </c>
      <c r="O77" s="292">
        <f t="shared" ref="O77" si="7">SUM(O76-N76)</f>
        <v>87</v>
      </c>
      <c r="P77" s="216"/>
      <c r="Q77" s="75"/>
    </row>
    <row r="78" spans="2:18" x14ac:dyDescent="0.25">
      <c r="B78" s="7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214"/>
      <c r="Q78" s="96"/>
      <c r="R78" s="95"/>
    </row>
    <row r="79" spans="2:18" x14ac:dyDescent="0.25">
      <c r="B79" s="223" t="s">
        <v>49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214"/>
      <c r="Q79" s="96"/>
      <c r="R79" s="95"/>
    </row>
    <row r="80" spans="2:18" x14ac:dyDescent="0.25">
      <c r="B80" s="237" t="s">
        <v>1282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214"/>
      <c r="Q80" s="96"/>
      <c r="R80" s="95"/>
    </row>
    <row r="81" spans="2:17" x14ac:dyDescent="0.25">
      <c r="B81" s="238" t="s">
        <v>1283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214"/>
      <c r="Q81" s="96"/>
    </row>
    <row r="82" spans="2:17" x14ac:dyDescent="0.25">
      <c r="B82" s="72" t="s">
        <v>1284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214"/>
      <c r="Q82" s="96"/>
    </row>
    <row r="83" spans="2:17" x14ac:dyDescent="0.25">
      <c r="B83" s="239" t="s">
        <v>1176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214"/>
      <c r="Q83" s="96"/>
    </row>
    <row r="84" spans="2:17" x14ac:dyDescent="0.25">
      <c r="B84" s="293" t="s">
        <v>1267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214"/>
      <c r="Q84" s="96"/>
    </row>
  </sheetData>
  <sortState ref="B3:Q64">
    <sortCondition descending="1" ref="Q3:Q64"/>
  </sortState>
  <pageMargins left="0.7" right="0.7" top="0.75" bottom="0.75" header="0.3" footer="0.3"/>
  <pageSetup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826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4.85546875" style="65" customWidth="1"/>
    <col min="2" max="2" width="42.140625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4" width="10.5703125" style="65" customWidth="1"/>
    <col min="15" max="15" width="10.5703125" style="56" customWidth="1"/>
    <col min="16" max="16" width="10.5703125" style="214" customWidth="1"/>
    <col min="17" max="17" width="9.140625" style="66"/>
    <col min="18" max="16384" width="9.140625" style="65"/>
  </cols>
  <sheetData>
    <row r="1" spans="1:17" x14ac:dyDescent="0.25">
      <c r="B1" s="97" t="s">
        <v>213</v>
      </c>
      <c r="O1" s="256"/>
      <c r="P1" s="213"/>
    </row>
    <row r="2" spans="1:17" ht="30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5" t="s">
        <v>42</v>
      </c>
    </row>
    <row r="3" spans="1:17" x14ac:dyDescent="0.25">
      <c r="A3" s="73"/>
      <c r="B3" s="257" t="s">
        <v>242</v>
      </c>
      <c r="C3" s="99">
        <v>52</v>
      </c>
      <c r="D3" s="99">
        <v>53</v>
      </c>
      <c r="E3" s="99">
        <v>49</v>
      </c>
      <c r="F3" s="99">
        <v>52</v>
      </c>
      <c r="G3" s="99">
        <v>44</v>
      </c>
      <c r="H3" s="99">
        <v>41</v>
      </c>
      <c r="I3" s="99">
        <v>39</v>
      </c>
      <c r="J3" s="99">
        <v>41</v>
      </c>
      <c r="K3" s="99">
        <v>39</v>
      </c>
      <c r="L3" s="99">
        <v>40</v>
      </c>
      <c r="M3" s="101">
        <v>38</v>
      </c>
      <c r="N3" s="210">
        <v>31</v>
      </c>
      <c r="O3" s="88">
        <f>VLOOKUP(B3,'[1]District Growth'!$B$1:$J$2454,5,FALSE)</f>
        <v>39</v>
      </c>
      <c r="P3" s="258">
        <f t="shared" ref="P3:P34" si="0">O3-N3</f>
        <v>8</v>
      </c>
      <c r="Q3" s="94">
        <f t="shared" ref="Q3:Q34" si="1">(O3/N3)-1</f>
        <v>0.25806451612903225</v>
      </c>
    </row>
    <row r="4" spans="1:17" x14ac:dyDescent="0.25">
      <c r="A4" s="73"/>
      <c r="B4" s="257" t="s">
        <v>265</v>
      </c>
      <c r="C4" s="99">
        <v>28</v>
      </c>
      <c r="D4" s="99">
        <v>26</v>
      </c>
      <c r="E4" s="99">
        <v>24</v>
      </c>
      <c r="F4" s="99">
        <v>15</v>
      </c>
      <c r="G4" s="99">
        <v>16</v>
      </c>
      <c r="H4" s="99">
        <v>14</v>
      </c>
      <c r="I4" s="99">
        <v>7</v>
      </c>
      <c r="J4" s="99">
        <v>14</v>
      </c>
      <c r="K4" s="99">
        <v>14</v>
      </c>
      <c r="L4" s="99">
        <v>13</v>
      </c>
      <c r="M4" s="101">
        <v>13</v>
      </c>
      <c r="N4" s="210">
        <v>9</v>
      </c>
      <c r="O4" s="88">
        <f>VLOOKUP(B4,'[1]District Growth'!$B$1:$J$2454,5,FALSE)</f>
        <v>11</v>
      </c>
      <c r="P4" s="258">
        <f t="shared" si="0"/>
        <v>2</v>
      </c>
      <c r="Q4" s="94">
        <f t="shared" si="1"/>
        <v>0.22222222222222232</v>
      </c>
    </row>
    <row r="5" spans="1:17" x14ac:dyDescent="0.25">
      <c r="A5" s="73"/>
      <c r="B5" s="257" t="s">
        <v>237</v>
      </c>
      <c r="C5" s="99">
        <v>38</v>
      </c>
      <c r="D5" s="99">
        <v>42</v>
      </c>
      <c r="E5" s="99">
        <v>40</v>
      </c>
      <c r="F5" s="99">
        <v>40</v>
      </c>
      <c r="G5" s="99">
        <v>34</v>
      </c>
      <c r="H5" s="99">
        <v>34</v>
      </c>
      <c r="I5" s="99">
        <v>27</v>
      </c>
      <c r="J5" s="99">
        <v>29</v>
      </c>
      <c r="K5" s="99">
        <v>30</v>
      </c>
      <c r="L5" s="99">
        <v>31</v>
      </c>
      <c r="M5" s="101">
        <v>29</v>
      </c>
      <c r="N5" s="210">
        <v>29</v>
      </c>
      <c r="O5" s="88">
        <f>VLOOKUP(B5,'[1]District Growth'!$B$1:$J$2454,5,FALSE)</f>
        <v>35</v>
      </c>
      <c r="P5" s="258">
        <f t="shared" si="0"/>
        <v>6</v>
      </c>
      <c r="Q5" s="94">
        <f t="shared" si="1"/>
        <v>0.2068965517241379</v>
      </c>
    </row>
    <row r="6" spans="1:17" x14ac:dyDescent="0.25">
      <c r="A6" s="73"/>
      <c r="B6" s="257" t="s">
        <v>223</v>
      </c>
      <c r="C6" s="99"/>
      <c r="D6" s="99"/>
      <c r="E6" s="99"/>
      <c r="F6" s="99"/>
      <c r="G6" s="99"/>
      <c r="H6" s="99"/>
      <c r="I6" s="99">
        <v>36</v>
      </c>
      <c r="J6" s="99">
        <v>46</v>
      </c>
      <c r="K6" s="99">
        <v>55</v>
      </c>
      <c r="L6" s="99">
        <v>60</v>
      </c>
      <c r="M6" s="101">
        <v>58</v>
      </c>
      <c r="N6" s="210">
        <v>54</v>
      </c>
      <c r="O6" s="88">
        <f>VLOOKUP(B6,'[1]District Growth'!$B$1:$J$2454,5,FALSE)</f>
        <v>65</v>
      </c>
      <c r="P6" s="258">
        <f t="shared" si="0"/>
        <v>11</v>
      </c>
      <c r="Q6" s="94">
        <f t="shared" si="1"/>
        <v>0.20370370370370372</v>
      </c>
    </row>
    <row r="7" spans="1:17" x14ac:dyDescent="0.25">
      <c r="A7" s="73"/>
      <c r="B7" s="257" t="s">
        <v>228</v>
      </c>
      <c r="C7" s="99">
        <v>21</v>
      </c>
      <c r="D7" s="99">
        <v>20</v>
      </c>
      <c r="E7" s="99">
        <v>23</v>
      </c>
      <c r="F7" s="99">
        <v>23</v>
      </c>
      <c r="G7" s="99">
        <v>20</v>
      </c>
      <c r="H7" s="99">
        <v>21</v>
      </c>
      <c r="I7" s="99">
        <v>22</v>
      </c>
      <c r="J7" s="99">
        <v>20</v>
      </c>
      <c r="K7" s="99">
        <v>14</v>
      </c>
      <c r="L7" s="99">
        <v>15</v>
      </c>
      <c r="M7" s="101">
        <v>12</v>
      </c>
      <c r="N7" s="210">
        <v>12</v>
      </c>
      <c r="O7" s="88">
        <f>VLOOKUP(B7,'[1]District Growth'!$B$1:$J$2454,5,FALSE)</f>
        <v>14</v>
      </c>
      <c r="P7" s="258">
        <f t="shared" si="0"/>
        <v>2</v>
      </c>
      <c r="Q7" s="94">
        <f t="shared" si="1"/>
        <v>0.16666666666666674</v>
      </c>
    </row>
    <row r="8" spans="1:17" x14ac:dyDescent="0.25">
      <c r="A8" s="73"/>
      <c r="B8" s="257" t="s">
        <v>230</v>
      </c>
      <c r="C8" s="99">
        <v>26</v>
      </c>
      <c r="D8" s="99">
        <v>24</v>
      </c>
      <c r="E8" s="99">
        <v>27</v>
      </c>
      <c r="F8" s="99">
        <v>25</v>
      </c>
      <c r="G8" s="99">
        <v>24</v>
      </c>
      <c r="H8" s="99">
        <v>21</v>
      </c>
      <c r="I8" s="99">
        <v>17</v>
      </c>
      <c r="J8" s="99">
        <v>15</v>
      </c>
      <c r="K8" s="99">
        <v>16</v>
      </c>
      <c r="L8" s="99">
        <v>17</v>
      </c>
      <c r="M8" s="101">
        <v>19</v>
      </c>
      <c r="N8" s="210">
        <v>21</v>
      </c>
      <c r="O8" s="88">
        <f>VLOOKUP(B8,'[1]District Growth'!$B$1:$J$2454,5,FALSE)</f>
        <v>24</v>
      </c>
      <c r="P8" s="258">
        <f t="shared" si="0"/>
        <v>3</v>
      </c>
      <c r="Q8" s="94">
        <f t="shared" si="1"/>
        <v>0.14285714285714279</v>
      </c>
    </row>
    <row r="9" spans="1:17" x14ac:dyDescent="0.25">
      <c r="A9" s="73"/>
      <c r="B9" s="257" t="s">
        <v>250</v>
      </c>
      <c r="C9" s="99">
        <v>14</v>
      </c>
      <c r="D9" s="99">
        <v>14</v>
      </c>
      <c r="E9" s="99">
        <v>20</v>
      </c>
      <c r="F9" s="99">
        <v>18</v>
      </c>
      <c r="G9" s="99">
        <v>15</v>
      </c>
      <c r="H9" s="99">
        <v>15</v>
      </c>
      <c r="I9" s="99">
        <v>14</v>
      </c>
      <c r="J9" s="99">
        <v>18</v>
      </c>
      <c r="K9" s="99">
        <v>20</v>
      </c>
      <c r="L9" s="99">
        <v>20</v>
      </c>
      <c r="M9" s="101">
        <v>12</v>
      </c>
      <c r="N9" s="210">
        <v>15</v>
      </c>
      <c r="O9" s="88">
        <f>VLOOKUP(B9,'[1]District Growth'!$B$1:$J$2454,5,FALSE)</f>
        <v>17</v>
      </c>
      <c r="P9" s="258">
        <f t="shared" si="0"/>
        <v>2</v>
      </c>
      <c r="Q9" s="94">
        <f t="shared" si="1"/>
        <v>0.1333333333333333</v>
      </c>
    </row>
    <row r="10" spans="1:17" x14ac:dyDescent="0.25">
      <c r="A10" s="73"/>
      <c r="B10" s="257" t="s">
        <v>240</v>
      </c>
      <c r="C10" s="99">
        <v>57</v>
      </c>
      <c r="D10" s="99">
        <v>61</v>
      </c>
      <c r="E10" s="99">
        <v>48</v>
      </c>
      <c r="F10" s="99">
        <v>47</v>
      </c>
      <c r="G10" s="99">
        <v>43</v>
      </c>
      <c r="H10" s="99">
        <v>44</v>
      </c>
      <c r="I10" s="99">
        <v>41</v>
      </c>
      <c r="J10" s="99">
        <v>39</v>
      </c>
      <c r="K10" s="99">
        <v>37</v>
      </c>
      <c r="L10" s="99">
        <v>38</v>
      </c>
      <c r="M10" s="101">
        <v>42</v>
      </c>
      <c r="N10" s="210">
        <v>51</v>
      </c>
      <c r="O10" s="88">
        <f>VLOOKUP(B10,'[1]District Growth'!$B$1:$J$2454,5,FALSE)</f>
        <v>57</v>
      </c>
      <c r="P10" s="258">
        <f t="shared" si="0"/>
        <v>6</v>
      </c>
      <c r="Q10" s="94">
        <f t="shared" si="1"/>
        <v>0.11764705882352944</v>
      </c>
    </row>
    <row r="11" spans="1:17" x14ac:dyDescent="0.25">
      <c r="A11" s="73"/>
      <c r="B11" s="257" t="s">
        <v>272</v>
      </c>
      <c r="C11" s="99">
        <v>33</v>
      </c>
      <c r="D11" s="99">
        <v>39</v>
      </c>
      <c r="E11" s="99">
        <v>37</v>
      </c>
      <c r="F11" s="99">
        <v>35</v>
      </c>
      <c r="G11" s="99">
        <v>34</v>
      </c>
      <c r="H11" s="99">
        <v>36</v>
      </c>
      <c r="I11" s="99">
        <v>34</v>
      </c>
      <c r="J11" s="99">
        <v>31</v>
      </c>
      <c r="K11" s="99">
        <v>33</v>
      </c>
      <c r="L11" s="99">
        <v>29</v>
      </c>
      <c r="M11" s="101">
        <v>24</v>
      </c>
      <c r="N11" s="210">
        <v>19</v>
      </c>
      <c r="O11" s="88">
        <f>VLOOKUP(B11,'[1]District Growth'!$B$1:$J$2454,5,FALSE)</f>
        <v>21</v>
      </c>
      <c r="P11" s="258">
        <f t="shared" si="0"/>
        <v>2</v>
      </c>
      <c r="Q11" s="94">
        <f t="shared" si="1"/>
        <v>0.10526315789473695</v>
      </c>
    </row>
    <row r="12" spans="1:17" x14ac:dyDescent="0.25">
      <c r="A12" s="73"/>
      <c r="B12" s="257" t="s">
        <v>238</v>
      </c>
      <c r="C12" s="99">
        <v>70</v>
      </c>
      <c r="D12" s="99">
        <v>70</v>
      </c>
      <c r="E12" s="99">
        <v>71</v>
      </c>
      <c r="F12" s="99">
        <v>69</v>
      </c>
      <c r="G12" s="99">
        <v>71</v>
      </c>
      <c r="H12" s="99">
        <v>71</v>
      </c>
      <c r="I12" s="99">
        <v>69</v>
      </c>
      <c r="J12" s="99">
        <v>61</v>
      </c>
      <c r="K12" s="99">
        <v>62</v>
      </c>
      <c r="L12" s="99">
        <v>64</v>
      </c>
      <c r="M12" s="101">
        <v>68</v>
      </c>
      <c r="N12" s="210">
        <v>60</v>
      </c>
      <c r="O12" s="88">
        <f>VLOOKUP(B12,'[1]District Growth'!$B$1:$J$2454,5,FALSE)</f>
        <v>65</v>
      </c>
      <c r="P12" s="258">
        <f t="shared" si="0"/>
        <v>5</v>
      </c>
      <c r="Q12" s="94">
        <f t="shared" si="1"/>
        <v>8.3333333333333259E-2</v>
      </c>
    </row>
    <row r="13" spans="1:17" x14ac:dyDescent="0.25">
      <c r="A13" s="73"/>
      <c r="B13" s="257" t="s">
        <v>262</v>
      </c>
      <c r="C13" s="99">
        <v>60</v>
      </c>
      <c r="D13" s="99">
        <v>67</v>
      </c>
      <c r="E13" s="99">
        <v>66</v>
      </c>
      <c r="F13" s="99">
        <v>59</v>
      </c>
      <c r="G13" s="99">
        <v>58</v>
      </c>
      <c r="H13" s="99">
        <v>55</v>
      </c>
      <c r="I13" s="99">
        <v>59</v>
      </c>
      <c r="J13" s="99">
        <v>62</v>
      </c>
      <c r="K13" s="99">
        <v>67</v>
      </c>
      <c r="L13" s="99">
        <v>63</v>
      </c>
      <c r="M13" s="101">
        <v>56</v>
      </c>
      <c r="N13" s="210">
        <v>53</v>
      </c>
      <c r="O13" s="88">
        <f>VLOOKUP(B13,'[1]District Growth'!$B$1:$J$2454,5,FALSE)</f>
        <v>57</v>
      </c>
      <c r="P13" s="258">
        <f t="shared" si="0"/>
        <v>4</v>
      </c>
      <c r="Q13" s="94">
        <f t="shared" si="1"/>
        <v>7.547169811320753E-2</v>
      </c>
    </row>
    <row r="14" spans="1:17" x14ac:dyDescent="0.25">
      <c r="A14" s="73"/>
      <c r="B14" s="257" t="s">
        <v>219</v>
      </c>
      <c r="C14" s="99">
        <v>53</v>
      </c>
      <c r="D14" s="99">
        <v>55</v>
      </c>
      <c r="E14" s="99">
        <v>57</v>
      </c>
      <c r="F14" s="99">
        <v>64</v>
      </c>
      <c r="G14" s="99">
        <v>61</v>
      </c>
      <c r="H14" s="99">
        <v>61</v>
      </c>
      <c r="I14" s="99">
        <v>43</v>
      </c>
      <c r="J14" s="99">
        <v>41</v>
      </c>
      <c r="K14" s="99">
        <v>39</v>
      </c>
      <c r="L14" s="99">
        <v>44</v>
      </c>
      <c r="M14" s="101">
        <v>45</v>
      </c>
      <c r="N14" s="210">
        <v>51</v>
      </c>
      <c r="O14" s="88">
        <f>VLOOKUP(B14,'[1]District Growth'!$B$1:$J$2454,5,FALSE)</f>
        <v>54</v>
      </c>
      <c r="P14" s="258">
        <f t="shared" si="0"/>
        <v>3</v>
      </c>
      <c r="Q14" s="94">
        <f t="shared" si="1"/>
        <v>5.8823529411764719E-2</v>
      </c>
    </row>
    <row r="15" spans="1:17" x14ac:dyDescent="0.25">
      <c r="A15" s="73"/>
      <c r="B15" s="257" t="s">
        <v>271</v>
      </c>
      <c r="C15" s="99">
        <v>36</v>
      </c>
      <c r="D15" s="99">
        <v>33</v>
      </c>
      <c r="E15" s="99">
        <v>31</v>
      </c>
      <c r="F15" s="99">
        <v>31</v>
      </c>
      <c r="G15" s="99">
        <v>24</v>
      </c>
      <c r="H15" s="99">
        <v>17</v>
      </c>
      <c r="I15" s="99">
        <v>18</v>
      </c>
      <c r="J15" s="99">
        <v>16</v>
      </c>
      <c r="K15" s="99">
        <v>17</v>
      </c>
      <c r="L15" s="99">
        <v>15</v>
      </c>
      <c r="M15" s="101">
        <v>20</v>
      </c>
      <c r="N15" s="210">
        <v>20</v>
      </c>
      <c r="O15" s="88">
        <f>VLOOKUP(B15,'[1]District Growth'!$B$1:$J$2454,5,FALSE)</f>
        <v>21</v>
      </c>
      <c r="P15" s="258">
        <f t="shared" si="0"/>
        <v>1</v>
      </c>
      <c r="Q15" s="94">
        <f t="shared" si="1"/>
        <v>5.0000000000000044E-2</v>
      </c>
    </row>
    <row r="16" spans="1:17" x14ac:dyDescent="0.25">
      <c r="A16" s="73"/>
      <c r="B16" s="257" t="s">
        <v>273</v>
      </c>
      <c r="C16" s="99">
        <v>21</v>
      </c>
      <c r="D16" s="99">
        <v>22</v>
      </c>
      <c r="E16" s="99">
        <v>18</v>
      </c>
      <c r="F16" s="99">
        <v>16</v>
      </c>
      <c r="G16" s="99">
        <v>18</v>
      </c>
      <c r="H16" s="99">
        <v>22</v>
      </c>
      <c r="I16" s="99">
        <v>21</v>
      </c>
      <c r="J16" s="99">
        <v>20</v>
      </c>
      <c r="K16" s="99">
        <v>22</v>
      </c>
      <c r="L16" s="99">
        <v>19</v>
      </c>
      <c r="M16" s="101">
        <v>19</v>
      </c>
      <c r="N16" s="210">
        <v>20</v>
      </c>
      <c r="O16" s="88">
        <f>VLOOKUP(B16,'[1]District Growth'!$B$1:$J$2454,5,FALSE)</f>
        <v>21</v>
      </c>
      <c r="P16" s="258">
        <f t="shared" si="0"/>
        <v>1</v>
      </c>
      <c r="Q16" s="94">
        <f t="shared" si="1"/>
        <v>5.0000000000000044E-2</v>
      </c>
    </row>
    <row r="17" spans="1:17" x14ac:dyDescent="0.25">
      <c r="A17" s="73"/>
      <c r="B17" s="257" t="s">
        <v>233</v>
      </c>
      <c r="C17" s="100">
        <v>26</v>
      </c>
      <c r="D17" s="100">
        <v>22</v>
      </c>
      <c r="E17" s="100">
        <v>20</v>
      </c>
      <c r="F17" s="100">
        <v>23</v>
      </c>
      <c r="G17" s="100">
        <v>26</v>
      </c>
      <c r="H17" s="100">
        <v>24</v>
      </c>
      <c r="I17" s="100">
        <v>21</v>
      </c>
      <c r="J17" s="100">
        <v>18</v>
      </c>
      <c r="K17" s="100">
        <v>23</v>
      </c>
      <c r="L17" s="100">
        <v>24</v>
      </c>
      <c r="M17" s="252">
        <v>24</v>
      </c>
      <c r="N17" s="210">
        <v>21</v>
      </c>
      <c r="O17" s="88">
        <f>VLOOKUP(B17,'[1]District Growth'!$B$1:$J$2454,5,FALSE)</f>
        <v>22</v>
      </c>
      <c r="P17" s="258">
        <f t="shared" si="0"/>
        <v>1</v>
      </c>
      <c r="Q17" s="94">
        <f t="shared" si="1"/>
        <v>4.7619047619047672E-2</v>
      </c>
    </row>
    <row r="18" spans="1:17" x14ac:dyDescent="0.25">
      <c r="A18" s="73"/>
      <c r="B18" s="257" t="s">
        <v>229</v>
      </c>
      <c r="C18" s="99">
        <v>38</v>
      </c>
      <c r="D18" s="99">
        <v>38</v>
      </c>
      <c r="E18" s="99">
        <v>42</v>
      </c>
      <c r="F18" s="99">
        <v>40</v>
      </c>
      <c r="G18" s="99">
        <v>39</v>
      </c>
      <c r="H18" s="99">
        <v>35</v>
      </c>
      <c r="I18" s="99">
        <v>33</v>
      </c>
      <c r="J18" s="99">
        <v>31</v>
      </c>
      <c r="K18" s="99">
        <v>30</v>
      </c>
      <c r="L18" s="99">
        <v>32</v>
      </c>
      <c r="M18" s="101">
        <v>25</v>
      </c>
      <c r="N18" s="210">
        <v>24</v>
      </c>
      <c r="O18" s="88">
        <f>VLOOKUP(B18,'[1]District Growth'!$B$1:$J$2454,5,FALSE)</f>
        <v>25</v>
      </c>
      <c r="P18" s="258">
        <f t="shared" si="0"/>
        <v>1</v>
      </c>
      <c r="Q18" s="94">
        <f t="shared" si="1"/>
        <v>4.1666666666666741E-2</v>
      </c>
    </row>
    <row r="19" spans="1:17" x14ac:dyDescent="0.25">
      <c r="A19" s="73"/>
      <c r="B19" s="257" t="s">
        <v>226</v>
      </c>
      <c r="C19" s="99">
        <v>25</v>
      </c>
      <c r="D19" s="99">
        <v>26</v>
      </c>
      <c r="E19" s="99">
        <v>24</v>
      </c>
      <c r="F19" s="99">
        <v>23</v>
      </c>
      <c r="G19" s="99">
        <v>25</v>
      </c>
      <c r="H19" s="99">
        <v>25</v>
      </c>
      <c r="I19" s="99">
        <v>33</v>
      </c>
      <c r="J19" s="99">
        <v>35</v>
      </c>
      <c r="K19" s="99">
        <v>28</v>
      </c>
      <c r="L19" s="99">
        <v>30</v>
      </c>
      <c r="M19" s="101">
        <v>30</v>
      </c>
      <c r="N19" s="210">
        <v>25</v>
      </c>
      <c r="O19" s="88">
        <f>VLOOKUP(B19,'[1]District Growth'!$B$1:$J$2454,5,FALSE)</f>
        <v>26</v>
      </c>
      <c r="P19" s="258">
        <f t="shared" si="0"/>
        <v>1</v>
      </c>
      <c r="Q19" s="94">
        <f t="shared" si="1"/>
        <v>4.0000000000000036E-2</v>
      </c>
    </row>
    <row r="20" spans="1:17" x14ac:dyDescent="0.25">
      <c r="A20" s="73"/>
      <c r="B20" s="257" t="s">
        <v>225</v>
      </c>
      <c r="C20" s="99">
        <v>146</v>
      </c>
      <c r="D20" s="99">
        <v>148</v>
      </c>
      <c r="E20" s="99">
        <v>147</v>
      </c>
      <c r="F20" s="99">
        <v>135</v>
      </c>
      <c r="G20" s="99">
        <v>138</v>
      </c>
      <c r="H20" s="99">
        <v>139</v>
      </c>
      <c r="I20" s="99">
        <v>133</v>
      </c>
      <c r="J20" s="99">
        <v>122</v>
      </c>
      <c r="K20" s="99">
        <v>122</v>
      </c>
      <c r="L20" s="99">
        <v>131</v>
      </c>
      <c r="M20" s="101">
        <v>133</v>
      </c>
      <c r="N20" s="210">
        <v>132</v>
      </c>
      <c r="O20" s="88">
        <f>VLOOKUP(B20,'[1]District Growth'!$B$1:$J$2454,5,FALSE)</f>
        <v>137</v>
      </c>
      <c r="P20" s="258">
        <f t="shared" si="0"/>
        <v>5</v>
      </c>
      <c r="Q20" s="94">
        <f t="shared" si="1"/>
        <v>3.7878787878787845E-2</v>
      </c>
    </row>
    <row r="21" spans="1:17" x14ac:dyDescent="0.25">
      <c r="A21" s="73"/>
      <c r="B21" s="257" t="s">
        <v>224</v>
      </c>
      <c r="C21" s="99">
        <v>32</v>
      </c>
      <c r="D21" s="99">
        <v>33</v>
      </c>
      <c r="E21" s="99">
        <v>29</v>
      </c>
      <c r="F21" s="99">
        <v>29</v>
      </c>
      <c r="G21" s="99">
        <v>33</v>
      </c>
      <c r="H21" s="99">
        <v>36</v>
      </c>
      <c r="I21" s="99">
        <v>36</v>
      </c>
      <c r="J21" s="99">
        <v>34</v>
      </c>
      <c r="K21" s="99">
        <v>36</v>
      </c>
      <c r="L21" s="99">
        <v>39</v>
      </c>
      <c r="M21" s="101">
        <v>34</v>
      </c>
      <c r="N21" s="210">
        <v>32</v>
      </c>
      <c r="O21" s="88">
        <f>VLOOKUP(B21,'[1]District Growth'!$B$1:$J$2454,5,FALSE)</f>
        <v>33</v>
      </c>
      <c r="P21" s="258">
        <f t="shared" si="0"/>
        <v>1</v>
      </c>
      <c r="Q21" s="94">
        <f t="shared" si="1"/>
        <v>3.125E-2</v>
      </c>
    </row>
    <row r="22" spans="1:17" x14ac:dyDescent="0.25">
      <c r="A22" s="73"/>
      <c r="B22" s="259" t="s">
        <v>218</v>
      </c>
      <c r="C22" s="99">
        <v>32</v>
      </c>
      <c r="D22" s="99">
        <v>31</v>
      </c>
      <c r="E22" s="99">
        <v>29</v>
      </c>
      <c r="F22" s="99">
        <v>26</v>
      </c>
      <c r="G22" s="99">
        <v>26</v>
      </c>
      <c r="H22" s="99">
        <v>24</v>
      </c>
      <c r="I22" s="99">
        <v>18</v>
      </c>
      <c r="J22" s="99">
        <v>19</v>
      </c>
      <c r="K22" s="99">
        <v>22</v>
      </c>
      <c r="L22" s="99">
        <v>25</v>
      </c>
      <c r="M22" s="101">
        <v>29</v>
      </c>
      <c r="N22" s="210">
        <v>29</v>
      </c>
      <c r="O22" s="88">
        <f>VLOOKUP(B22,'[1]District Growth'!$B$1:$J$2454,5,FALSE)</f>
        <v>29</v>
      </c>
      <c r="P22" s="258">
        <f t="shared" si="0"/>
        <v>0</v>
      </c>
      <c r="Q22" s="94">
        <f t="shared" si="1"/>
        <v>0</v>
      </c>
    </row>
    <row r="23" spans="1:17" x14ac:dyDescent="0.25">
      <c r="A23" s="73"/>
      <c r="B23" s="259" t="s">
        <v>122</v>
      </c>
      <c r="C23" s="99">
        <v>24</v>
      </c>
      <c r="D23" s="99">
        <v>24</v>
      </c>
      <c r="E23" s="99">
        <v>24</v>
      </c>
      <c r="F23" s="99">
        <v>27</v>
      </c>
      <c r="G23" s="99">
        <v>35</v>
      </c>
      <c r="H23" s="99">
        <v>34</v>
      </c>
      <c r="I23" s="99">
        <v>33</v>
      </c>
      <c r="J23" s="99">
        <v>40</v>
      </c>
      <c r="K23" s="99">
        <v>39</v>
      </c>
      <c r="L23" s="99">
        <v>36</v>
      </c>
      <c r="M23" s="101">
        <v>34</v>
      </c>
      <c r="N23" s="210">
        <v>34</v>
      </c>
      <c r="O23" s="88">
        <f>VLOOKUP(B23,'[1]District Growth'!$B$1:$J$2454,5,FALSE)</f>
        <v>34</v>
      </c>
      <c r="P23" s="258">
        <f t="shared" si="0"/>
        <v>0</v>
      </c>
      <c r="Q23" s="94">
        <f t="shared" si="1"/>
        <v>0</v>
      </c>
    </row>
    <row r="24" spans="1:17" x14ac:dyDescent="0.25">
      <c r="A24" s="73"/>
      <c r="B24" s="259" t="s">
        <v>235</v>
      </c>
      <c r="C24" s="99"/>
      <c r="D24" s="99"/>
      <c r="E24" s="99"/>
      <c r="F24" s="99"/>
      <c r="G24" s="99">
        <v>20</v>
      </c>
      <c r="H24" s="99">
        <v>26</v>
      </c>
      <c r="I24" s="99">
        <v>18</v>
      </c>
      <c r="J24" s="99">
        <v>20</v>
      </c>
      <c r="K24" s="99">
        <v>25</v>
      </c>
      <c r="L24" s="99">
        <v>26</v>
      </c>
      <c r="M24" s="101">
        <v>30</v>
      </c>
      <c r="N24" s="210">
        <v>24</v>
      </c>
      <c r="O24" s="88">
        <f>VLOOKUP(B24,'[1]District Growth'!$B$1:$J$2454,5,FALSE)</f>
        <v>24</v>
      </c>
      <c r="P24" s="258">
        <f t="shared" si="0"/>
        <v>0</v>
      </c>
      <c r="Q24" s="94">
        <f t="shared" si="1"/>
        <v>0</v>
      </c>
    </row>
    <row r="25" spans="1:17" x14ac:dyDescent="0.25">
      <c r="A25" s="73"/>
      <c r="B25" s="259" t="s">
        <v>264</v>
      </c>
      <c r="C25" s="99">
        <v>20</v>
      </c>
      <c r="D25" s="99">
        <v>20</v>
      </c>
      <c r="E25" s="99">
        <v>16</v>
      </c>
      <c r="F25" s="99">
        <v>18</v>
      </c>
      <c r="G25" s="99">
        <v>18</v>
      </c>
      <c r="H25" s="99">
        <v>18</v>
      </c>
      <c r="I25" s="99">
        <v>19</v>
      </c>
      <c r="J25" s="99">
        <v>16</v>
      </c>
      <c r="K25" s="99">
        <v>15</v>
      </c>
      <c r="L25" s="99">
        <v>14</v>
      </c>
      <c r="M25" s="101">
        <v>14</v>
      </c>
      <c r="N25" s="210">
        <v>14</v>
      </c>
      <c r="O25" s="88">
        <f>VLOOKUP(B25,'[1]District Growth'!$B$1:$J$2454,5,FALSE)</f>
        <v>14</v>
      </c>
      <c r="P25" s="258">
        <f t="shared" si="0"/>
        <v>0</v>
      </c>
      <c r="Q25" s="94">
        <f t="shared" si="1"/>
        <v>0</v>
      </c>
    </row>
    <row r="26" spans="1:17" x14ac:dyDescent="0.25">
      <c r="A26" s="73"/>
      <c r="B26" s="259" t="s">
        <v>241</v>
      </c>
      <c r="C26" s="99">
        <v>56</v>
      </c>
      <c r="D26" s="99">
        <v>54</v>
      </c>
      <c r="E26" s="99">
        <v>47</v>
      </c>
      <c r="F26" s="99">
        <v>43</v>
      </c>
      <c r="G26" s="99">
        <v>47</v>
      </c>
      <c r="H26" s="99">
        <v>46</v>
      </c>
      <c r="I26" s="99">
        <v>44</v>
      </c>
      <c r="J26" s="99">
        <v>40</v>
      </c>
      <c r="K26" s="99">
        <v>39</v>
      </c>
      <c r="L26" s="99">
        <v>40</v>
      </c>
      <c r="M26" s="101">
        <v>40</v>
      </c>
      <c r="N26" s="210">
        <v>37</v>
      </c>
      <c r="O26" s="88">
        <f>VLOOKUP(B26,'[1]District Growth'!$B$1:$J$2454,5,FALSE)</f>
        <v>37</v>
      </c>
      <c r="P26" s="258">
        <f t="shared" si="0"/>
        <v>0</v>
      </c>
      <c r="Q26" s="94">
        <f t="shared" si="1"/>
        <v>0</v>
      </c>
    </row>
    <row r="27" spans="1:17" x14ac:dyDescent="0.25">
      <c r="A27" s="73"/>
      <c r="B27" s="259" t="s">
        <v>221</v>
      </c>
      <c r="C27" s="99"/>
      <c r="D27" s="99"/>
      <c r="E27" s="99"/>
      <c r="F27" s="99">
        <v>21</v>
      </c>
      <c r="G27" s="99">
        <v>22</v>
      </c>
      <c r="H27" s="99">
        <v>22</v>
      </c>
      <c r="I27" s="99">
        <v>25</v>
      </c>
      <c r="J27" s="99">
        <v>26</v>
      </c>
      <c r="K27" s="99">
        <v>22</v>
      </c>
      <c r="L27" s="99">
        <v>24</v>
      </c>
      <c r="M27" s="101">
        <v>46</v>
      </c>
      <c r="N27" s="210">
        <v>36</v>
      </c>
      <c r="O27" s="88">
        <f>VLOOKUP(B27,'[1]District Growth'!$B$1:$J$2454,5,FALSE)</f>
        <v>36</v>
      </c>
      <c r="P27" s="258">
        <f t="shared" si="0"/>
        <v>0</v>
      </c>
      <c r="Q27" s="94">
        <f t="shared" si="1"/>
        <v>0</v>
      </c>
    </row>
    <row r="28" spans="1:17" x14ac:dyDescent="0.25">
      <c r="A28" s="73"/>
      <c r="B28" s="259" t="s">
        <v>227</v>
      </c>
      <c r="C28" s="99">
        <v>17</v>
      </c>
      <c r="D28" s="99">
        <v>13</v>
      </c>
      <c r="E28" s="99">
        <v>18</v>
      </c>
      <c r="F28" s="99">
        <v>17</v>
      </c>
      <c r="G28" s="99">
        <v>16</v>
      </c>
      <c r="H28" s="99">
        <v>18</v>
      </c>
      <c r="I28" s="99">
        <v>15</v>
      </c>
      <c r="J28" s="99">
        <v>16</v>
      </c>
      <c r="K28" s="99">
        <v>14</v>
      </c>
      <c r="L28" s="99">
        <v>15</v>
      </c>
      <c r="M28" s="101">
        <v>14</v>
      </c>
      <c r="N28" s="210">
        <v>14</v>
      </c>
      <c r="O28" s="88">
        <f>VLOOKUP(B28,'[1]District Growth'!$B$1:$J$2454,5,FALSE)</f>
        <v>14</v>
      </c>
      <c r="P28" s="258">
        <f t="shared" si="0"/>
        <v>0</v>
      </c>
      <c r="Q28" s="94">
        <f t="shared" si="1"/>
        <v>0</v>
      </c>
    </row>
    <row r="29" spans="1:17" x14ac:dyDescent="0.25">
      <c r="A29" s="73"/>
      <c r="B29" s="259" t="s">
        <v>270</v>
      </c>
      <c r="C29" s="99">
        <v>15</v>
      </c>
      <c r="D29" s="99">
        <v>14</v>
      </c>
      <c r="E29" s="99">
        <v>16</v>
      </c>
      <c r="F29" s="99">
        <v>13</v>
      </c>
      <c r="G29" s="99">
        <v>13</v>
      </c>
      <c r="H29" s="99">
        <v>13</v>
      </c>
      <c r="I29" s="99">
        <v>16</v>
      </c>
      <c r="J29" s="99">
        <v>15</v>
      </c>
      <c r="K29" s="99">
        <v>17</v>
      </c>
      <c r="L29" s="99">
        <v>15</v>
      </c>
      <c r="M29" s="101">
        <v>18</v>
      </c>
      <c r="N29" s="210">
        <v>14</v>
      </c>
      <c r="O29" s="88">
        <f>VLOOKUP(B29,'[1]District Growth'!$B$1:$J$2454,5,FALSE)</f>
        <v>14</v>
      </c>
      <c r="P29" s="258">
        <f t="shared" si="0"/>
        <v>0</v>
      </c>
      <c r="Q29" s="94">
        <f t="shared" si="1"/>
        <v>0</v>
      </c>
    </row>
    <row r="30" spans="1:17" x14ac:dyDescent="0.25">
      <c r="A30" s="73"/>
      <c r="B30" s="259" t="s">
        <v>267</v>
      </c>
      <c r="C30" s="99">
        <v>16</v>
      </c>
      <c r="D30" s="99">
        <v>21</v>
      </c>
      <c r="E30" s="99">
        <v>22</v>
      </c>
      <c r="F30" s="99">
        <v>21</v>
      </c>
      <c r="G30" s="99">
        <v>19</v>
      </c>
      <c r="H30" s="99">
        <v>13</v>
      </c>
      <c r="I30" s="99">
        <v>14</v>
      </c>
      <c r="J30" s="99">
        <v>14</v>
      </c>
      <c r="K30" s="99">
        <v>12</v>
      </c>
      <c r="L30" s="99">
        <v>11</v>
      </c>
      <c r="M30" s="101">
        <v>10</v>
      </c>
      <c r="N30" s="210">
        <v>6</v>
      </c>
      <c r="O30" s="88">
        <f>VLOOKUP(B30,'[1]District Growth'!$B$1:$J$2454,5,FALSE)</f>
        <v>6</v>
      </c>
      <c r="P30" s="258">
        <f t="shared" si="0"/>
        <v>0</v>
      </c>
      <c r="Q30" s="94">
        <f t="shared" si="1"/>
        <v>0</v>
      </c>
    </row>
    <row r="31" spans="1:17" x14ac:dyDescent="0.25">
      <c r="A31" s="73"/>
      <c r="B31" s="259" t="s">
        <v>274</v>
      </c>
      <c r="C31" s="99">
        <v>67</v>
      </c>
      <c r="D31" s="99">
        <v>64</v>
      </c>
      <c r="E31" s="99">
        <v>61</v>
      </c>
      <c r="F31" s="99">
        <v>52</v>
      </c>
      <c r="G31" s="99">
        <v>58</v>
      </c>
      <c r="H31" s="99">
        <v>41</v>
      </c>
      <c r="I31" s="99">
        <v>39</v>
      </c>
      <c r="J31" s="99">
        <v>34</v>
      </c>
      <c r="K31" s="99">
        <v>37</v>
      </c>
      <c r="L31" s="99">
        <v>31</v>
      </c>
      <c r="M31" s="101">
        <v>27</v>
      </c>
      <c r="N31" s="210">
        <v>24</v>
      </c>
      <c r="O31" s="88">
        <f>VLOOKUP(B31,'[1]District Growth'!$B$1:$J$2454,5,FALSE)</f>
        <v>24</v>
      </c>
      <c r="P31" s="258">
        <f t="shared" si="0"/>
        <v>0</v>
      </c>
      <c r="Q31" s="94">
        <f t="shared" si="1"/>
        <v>0</v>
      </c>
    </row>
    <row r="32" spans="1:17" x14ac:dyDescent="0.25">
      <c r="A32" s="73"/>
      <c r="B32" s="259" t="s">
        <v>222</v>
      </c>
      <c r="C32" s="99">
        <v>87</v>
      </c>
      <c r="D32" s="99">
        <v>86</v>
      </c>
      <c r="E32" s="99">
        <v>73</v>
      </c>
      <c r="F32" s="99">
        <v>64</v>
      </c>
      <c r="G32" s="99">
        <v>56</v>
      </c>
      <c r="H32" s="99">
        <v>63</v>
      </c>
      <c r="I32" s="99">
        <v>65</v>
      </c>
      <c r="J32" s="99">
        <v>66</v>
      </c>
      <c r="K32" s="99">
        <v>66</v>
      </c>
      <c r="L32" s="99">
        <v>72</v>
      </c>
      <c r="M32" s="101">
        <v>58</v>
      </c>
      <c r="N32" s="210">
        <v>54</v>
      </c>
      <c r="O32" s="88">
        <f>VLOOKUP(B32,'[1]District Growth'!$B$1:$J$2454,5,FALSE)</f>
        <v>54</v>
      </c>
      <c r="P32" s="258">
        <f t="shared" si="0"/>
        <v>0</v>
      </c>
      <c r="Q32" s="94">
        <f t="shared" si="1"/>
        <v>0</v>
      </c>
    </row>
    <row r="33" spans="1:17" x14ac:dyDescent="0.25">
      <c r="A33" s="73"/>
      <c r="B33" s="259" t="s">
        <v>268</v>
      </c>
      <c r="C33" s="99">
        <v>29</v>
      </c>
      <c r="D33" s="99">
        <v>30</v>
      </c>
      <c r="E33" s="99">
        <v>28</v>
      </c>
      <c r="F33" s="99">
        <v>30</v>
      </c>
      <c r="G33" s="99">
        <v>26</v>
      </c>
      <c r="H33" s="99">
        <v>28</v>
      </c>
      <c r="I33" s="99">
        <v>25</v>
      </c>
      <c r="J33" s="99">
        <v>20</v>
      </c>
      <c r="K33" s="99">
        <v>23</v>
      </c>
      <c r="L33" s="99">
        <v>21</v>
      </c>
      <c r="M33" s="101">
        <v>25</v>
      </c>
      <c r="N33" s="210">
        <v>21</v>
      </c>
      <c r="O33" s="88">
        <f>VLOOKUP(B33,'[1]District Growth'!$B$1:$J$2454,5,FALSE)</f>
        <v>21</v>
      </c>
      <c r="P33" s="258">
        <f t="shared" si="0"/>
        <v>0</v>
      </c>
      <c r="Q33" s="94">
        <f t="shared" si="1"/>
        <v>0</v>
      </c>
    </row>
    <row r="34" spans="1:17" x14ac:dyDescent="0.25">
      <c r="A34" s="73"/>
      <c r="B34" s="260" t="s">
        <v>269</v>
      </c>
      <c r="C34" s="99">
        <v>91</v>
      </c>
      <c r="D34" s="99">
        <v>91</v>
      </c>
      <c r="E34" s="99">
        <v>90</v>
      </c>
      <c r="F34" s="99">
        <v>82</v>
      </c>
      <c r="G34" s="99">
        <v>75</v>
      </c>
      <c r="H34" s="99">
        <v>70</v>
      </c>
      <c r="I34" s="99">
        <v>75</v>
      </c>
      <c r="J34" s="99">
        <v>84</v>
      </c>
      <c r="K34" s="99">
        <v>88</v>
      </c>
      <c r="L34" s="99">
        <v>79</v>
      </c>
      <c r="M34" s="101">
        <v>86</v>
      </c>
      <c r="N34" s="210">
        <v>87</v>
      </c>
      <c r="O34" s="88">
        <f>VLOOKUP(B34,'[1]District Growth'!$B$1:$J$2454,5,FALSE)</f>
        <v>86</v>
      </c>
      <c r="P34" s="258">
        <f t="shared" si="0"/>
        <v>-1</v>
      </c>
      <c r="Q34" s="94">
        <f t="shared" si="1"/>
        <v>-1.1494252873563204E-2</v>
      </c>
    </row>
    <row r="35" spans="1:17" x14ac:dyDescent="0.25">
      <c r="A35" s="73"/>
      <c r="B35" s="260" t="s">
        <v>239</v>
      </c>
      <c r="C35" s="99">
        <v>38</v>
      </c>
      <c r="D35" s="99">
        <v>35</v>
      </c>
      <c r="E35" s="99">
        <v>35</v>
      </c>
      <c r="F35" s="99">
        <v>36</v>
      </c>
      <c r="G35" s="99">
        <v>36</v>
      </c>
      <c r="H35" s="99">
        <v>39</v>
      </c>
      <c r="I35" s="99">
        <v>38</v>
      </c>
      <c r="J35" s="99">
        <v>37</v>
      </c>
      <c r="K35" s="99">
        <v>37</v>
      </c>
      <c r="L35" s="99">
        <v>38</v>
      </c>
      <c r="M35" s="101">
        <v>39</v>
      </c>
      <c r="N35" s="210">
        <v>42</v>
      </c>
      <c r="O35" s="88">
        <f>VLOOKUP(B35,'[1]District Growth'!$B$1:$J$2454,5,FALSE)</f>
        <v>41</v>
      </c>
      <c r="P35" s="258">
        <f t="shared" ref="P35:P58" si="2">O35-N35</f>
        <v>-1</v>
      </c>
      <c r="Q35" s="94">
        <f t="shared" ref="Q35:Q58" si="3">(O35/N35)-1</f>
        <v>-2.3809523809523836E-2</v>
      </c>
    </row>
    <row r="36" spans="1:17" x14ac:dyDescent="0.25">
      <c r="A36" s="73"/>
      <c r="B36" s="260" t="s">
        <v>231</v>
      </c>
      <c r="C36" s="99">
        <v>124</v>
      </c>
      <c r="D36" s="99">
        <v>112</v>
      </c>
      <c r="E36" s="99">
        <v>103</v>
      </c>
      <c r="F36" s="99">
        <v>103</v>
      </c>
      <c r="G36" s="99">
        <v>95</v>
      </c>
      <c r="H36" s="99">
        <v>95</v>
      </c>
      <c r="I36" s="99">
        <v>97</v>
      </c>
      <c r="J36" s="99">
        <v>96</v>
      </c>
      <c r="K36" s="99">
        <v>90</v>
      </c>
      <c r="L36" s="99">
        <v>95</v>
      </c>
      <c r="M36" s="101">
        <v>92</v>
      </c>
      <c r="N36" s="210">
        <v>99</v>
      </c>
      <c r="O36" s="88">
        <f>VLOOKUP(B36,'[1]District Growth'!$B$1:$J$2454,5,FALSE)</f>
        <v>96</v>
      </c>
      <c r="P36" s="258">
        <f t="shared" si="2"/>
        <v>-3</v>
      </c>
      <c r="Q36" s="94">
        <f t="shared" si="3"/>
        <v>-3.0303030303030276E-2</v>
      </c>
    </row>
    <row r="37" spans="1:17" x14ac:dyDescent="0.25">
      <c r="A37" s="73"/>
      <c r="B37" s="260" t="s">
        <v>244</v>
      </c>
      <c r="C37" s="99">
        <v>73</v>
      </c>
      <c r="D37" s="99">
        <v>74</v>
      </c>
      <c r="E37" s="99">
        <v>70</v>
      </c>
      <c r="F37" s="99">
        <v>58</v>
      </c>
      <c r="G37" s="99">
        <v>58</v>
      </c>
      <c r="H37" s="99">
        <v>58</v>
      </c>
      <c r="I37" s="99">
        <v>58</v>
      </c>
      <c r="J37" s="99">
        <v>55</v>
      </c>
      <c r="K37" s="99">
        <v>54</v>
      </c>
      <c r="L37" s="99">
        <v>55</v>
      </c>
      <c r="M37" s="101">
        <v>53</v>
      </c>
      <c r="N37" s="210">
        <v>56</v>
      </c>
      <c r="O37" s="88">
        <f>VLOOKUP(B37,'[1]District Growth'!$B$1:$J$2454,5,FALSE)</f>
        <v>54</v>
      </c>
      <c r="P37" s="258">
        <f t="shared" si="2"/>
        <v>-2</v>
      </c>
      <c r="Q37" s="94">
        <f t="shared" si="3"/>
        <v>-3.5714285714285698E-2</v>
      </c>
    </row>
    <row r="38" spans="1:17" x14ac:dyDescent="0.25">
      <c r="A38" s="73"/>
      <c r="B38" s="260" t="s">
        <v>257</v>
      </c>
      <c r="C38" s="99">
        <v>64</v>
      </c>
      <c r="D38" s="99">
        <v>57</v>
      </c>
      <c r="E38" s="99">
        <v>58</v>
      </c>
      <c r="F38" s="99">
        <v>64</v>
      </c>
      <c r="G38" s="99">
        <v>62</v>
      </c>
      <c r="H38" s="99">
        <v>66</v>
      </c>
      <c r="I38" s="99">
        <v>58</v>
      </c>
      <c r="J38" s="99">
        <v>56</v>
      </c>
      <c r="K38" s="99">
        <v>54</v>
      </c>
      <c r="L38" s="99">
        <v>53</v>
      </c>
      <c r="M38" s="101">
        <v>48</v>
      </c>
      <c r="N38" s="210">
        <v>47</v>
      </c>
      <c r="O38" s="88">
        <f>VLOOKUP(B38,'[1]District Growth'!$B$1:$J$2454,5,FALSE)</f>
        <v>45</v>
      </c>
      <c r="P38" s="258">
        <f t="shared" si="2"/>
        <v>-2</v>
      </c>
      <c r="Q38" s="94">
        <f t="shared" si="3"/>
        <v>-4.2553191489361653E-2</v>
      </c>
    </row>
    <row r="39" spans="1:17" x14ac:dyDescent="0.25">
      <c r="A39" s="73"/>
      <c r="B39" s="260" t="s">
        <v>246</v>
      </c>
      <c r="C39" s="99">
        <v>12</v>
      </c>
      <c r="D39" s="99">
        <v>19</v>
      </c>
      <c r="E39" s="99">
        <v>26</v>
      </c>
      <c r="F39" s="99">
        <v>23</v>
      </c>
      <c r="G39" s="99">
        <v>24</v>
      </c>
      <c r="H39" s="99">
        <v>24</v>
      </c>
      <c r="I39" s="99">
        <v>25</v>
      </c>
      <c r="J39" s="99">
        <v>26</v>
      </c>
      <c r="K39" s="99">
        <v>24</v>
      </c>
      <c r="L39" s="99">
        <v>24</v>
      </c>
      <c r="M39" s="101">
        <v>20</v>
      </c>
      <c r="N39" s="210">
        <v>23</v>
      </c>
      <c r="O39" s="88">
        <f>VLOOKUP(B39,'[1]District Growth'!$B$1:$J$2454,5,FALSE)</f>
        <v>22</v>
      </c>
      <c r="P39" s="258">
        <f t="shared" si="2"/>
        <v>-1</v>
      </c>
      <c r="Q39" s="94">
        <f t="shared" si="3"/>
        <v>-4.3478260869565188E-2</v>
      </c>
    </row>
    <row r="40" spans="1:17" x14ac:dyDescent="0.25">
      <c r="A40" s="73"/>
      <c r="B40" s="260" t="s">
        <v>232</v>
      </c>
      <c r="C40" s="99">
        <v>37</v>
      </c>
      <c r="D40" s="99">
        <v>36</v>
      </c>
      <c r="E40" s="99">
        <v>37</v>
      </c>
      <c r="F40" s="99">
        <v>37</v>
      </c>
      <c r="G40" s="99">
        <v>29</v>
      </c>
      <c r="H40" s="99">
        <v>32</v>
      </c>
      <c r="I40" s="99">
        <v>30</v>
      </c>
      <c r="J40" s="99">
        <v>22</v>
      </c>
      <c r="K40" s="99">
        <v>22</v>
      </c>
      <c r="L40" s="99">
        <v>23</v>
      </c>
      <c r="M40" s="101">
        <v>29</v>
      </c>
      <c r="N40" s="210">
        <v>22</v>
      </c>
      <c r="O40" s="88">
        <f>VLOOKUP(B40,'[1]District Growth'!$B$1:$J$2454,5,FALSE)</f>
        <v>21</v>
      </c>
      <c r="P40" s="258">
        <f t="shared" si="2"/>
        <v>-1</v>
      </c>
      <c r="Q40" s="94">
        <f t="shared" si="3"/>
        <v>-4.5454545454545414E-2</v>
      </c>
    </row>
    <row r="41" spans="1:17" x14ac:dyDescent="0.25">
      <c r="A41" s="73"/>
      <c r="B41" s="260" t="s">
        <v>258</v>
      </c>
      <c r="C41" s="99">
        <v>105</v>
      </c>
      <c r="D41" s="99">
        <v>107</v>
      </c>
      <c r="E41" s="99">
        <v>105</v>
      </c>
      <c r="F41" s="99">
        <v>98</v>
      </c>
      <c r="G41" s="99">
        <v>97</v>
      </c>
      <c r="H41" s="99">
        <v>105</v>
      </c>
      <c r="I41" s="99">
        <v>101</v>
      </c>
      <c r="J41" s="99">
        <v>105</v>
      </c>
      <c r="K41" s="99">
        <v>105</v>
      </c>
      <c r="L41" s="99">
        <v>103</v>
      </c>
      <c r="M41" s="101">
        <v>98</v>
      </c>
      <c r="N41" s="210">
        <v>97</v>
      </c>
      <c r="O41" s="88">
        <f>VLOOKUP(B41,'[1]District Growth'!$B$1:$J$2454,5,FALSE)</f>
        <v>92</v>
      </c>
      <c r="P41" s="258">
        <f t="shared" si="2"/>
        <v>-5</v>
      </c>
      <c r="Q41" s="94">
        <f t="shared" si="3"/>
        <v>-5.1546391752577359E-2</v>
      </c>
    </row>
    <row r="42" spans="1:17" x14ac:dyDescent="0.25">
      <c r="A42" s="73"/>
      <c r="B42" s="260" t="s">
        <v>266</v>
      </c>
      <c r="C42" s="99">
        <v>62</v>
      </c>
      <c r="D42" s="99">
        <v>67</v>
      </c>
      <c r="E42" s="99">
        <v>78</v>
      </c>
      <c r="F42" s="99">
        <v>82</v>
      </c>
      <c r="G42" s="99">
        <v>73</v>
      </c>
      <c r="H42" s="99">
        <v>56</v>
      </c>
      <c r="I42" s="99">
        <v>70</v>
      </c>
      <c r="J42" s="99">
        <v>59</v>
      </c>
      <c r="K42" s="99">
        <v>53</v>
      </c>
      <c r="L42" s="99">
        <v>49</v>
      </c>
      <c r="M42" s="101">
        <v>43</v>
      </c>
      <c r="N42" s="210">
        <v>34</v>
      </c>
      <c r="O42" s="88">
        <f>VLOOKUP(B42,'[1]District Growth'!$B$1:$J$2454,5,FALSE)</f>
        <v>32</v>
      </c>
      <c r="P42" s="258">
        <f t="shared" si="2"/>
        <v>-2</v>
      </c>
      <c r="Q42" s="94">
        <f t="shared" si="3"/>
        <v>-5.8823529411764719E-2</v>
      </c>
    </row>
    <row r="43" spans="1:17" x14ac:dyDescent="0.25">
      <c r="A43" s="73"/>
      <c r="B43" s="260" t="s">
        <v>1307</v>
      </c>
      <c r="C43" s="99">
        <v>70</v>
      </c>
      <c r="D43" s="99">
        <v>71</v>
      </c>
      <c r="E43" s="99">
        <v>69</v>
      </c>
      <c r="F43" s="99">
        <v>67</v>
      </c>
      <c r="G43" s="99">
        <v>61</v>
      </c>
      <c r="H43" s="99">
        <v>56</v>
      </c>
      <c r="I43" s="99">
        <v>61</v>
      </c>
      <c r="J43" s="99">
        <v>55</v>
      </c>
      <c r="K43" s="99">
        <v>60</v>
      </c>
      <c r="L43" s="99">
        <v>59</v>
      </c>
      <c r="M43" s="101">
        <v>60</v>
      </c>
      <c r="N43" s="210">
        <v>64</v>
      </c>
      <c r="O43" s="88">
        <f>VLOOKUP(B43,'[1]District Growth'!$B$1:$J$2454,5,FALSE)</f>
        <v>60</v>
      </c>
      <c r="P43" s="258">
        <f t="shared" si="2"/>
        <v>-4</v>
      </c>
      <c r="Q43" s="94">
        <f t="shared" si="3"/>
        <v>-6.25E-2</v>
      </c>
    </row>
    <row r="44" spans="1:17" x14ac:dyDescent="0.25">
      <c r="A44" s="73"/>
      <c r="B44" s="260" t="s">
        <v>263</v>
      </c>
      <c r="C44" s="99">
        <v>41</v>
      </c>
      <c r="D44" s="99">
        <v>48</v>
      </c>
      <c r="E44" s="99">
        <v>54</v>
      </c>
      <c r="F44" s="99">
        <v>48</v>
      </c>
      <c r="G44" s="99">
        <v>45</v>
      </c>
      <c r="H44" s="99">
        <v>43</v>
      </c>
      <c r="I44" s="99">
        <v>44</v>
      </c>
      <c r="J44" s="99">
        <v>47</v>
      </c>
      <c r="K44" s="99">
        <v>49</v>
      </c>
      <c r="L44" s="99">
        <v>46</v>
      </c>
      <c r="M44" s="101">
        <v>43</v>
      </c>
      <c r="N44" s="210">
        <v>45</v>
      </c>
      <c r="O44" s="88">
        <f>VLOOKUP(B44,'[1]District Growth'!$B$1:$J$2454,5,FALSE)</f>
        <v>42</v>
      </c>
      <c r="P44" s="258">
        <f t="shared" si="2"/>
        <v>-3</v>
      </c>
      <c r="Q44" s="94">
        <f t="shared" si="3"/>
        <v>-6.6666666666666652E-2</v>
      </c>
    </row>
    <row r="45" spans="1:17" x14ac:dyDescent="0.25">
      <c r="A45" s="73"/>
      <c r="B45" s="260" t="s">
        <v>243</v>
      </c>
      <c r="C45" s="99">
        <v>156</v>
      </c>
      <c r="D45" s="99">
        <v>151</v>
      </c>
      <c r="E45" s="99">
        <v>146</v>
      </c>
      <c r="F45" s="99">
        <v>144</v>
      </c>
      <c r="G45" s="99">
        <v>138</v>
      </c>
      <c r="H45" s="99">
        <v>132</v>
      </c>
      <c r="I45" s="99">
        <v>132</v>
      </c>
      <c r="J45" s="99">
        <v>119</v>
      </c>
      <c r="K45" s="99">
        <v>108</v>
      </c>
      <c r="L45" s="99">
        <v>110</v>
      </c>
      <c r="M45" s="101">
        <v>106</v>
      </c>
      <c r="N45" s="210">
        <v>105</v>
      </c>
      <c r="O45" s="88">
        <f>VLOOKUP(B45,'[1]District Growth'!$B$1:$J$2454,5,FALSE)</f>
        <v>98</v>
      </c>
      <c r="P45" s="258">
        <f t="shared" si="2"/>
        <v>-7</v>
      </c>
      <c r="Q45" s="94">
        <f t="shared" si="3"/>
        <v>-6.6666666666666652E-2</v>
      </c>
    </row>
    <row r="46" spans="1:17" x14ac:dyDescent="0.25">
      <c r="A46" s="73"/>
      <c r="B46" s="260" t="s">
        <v>245</v>
      </c>
      <c r="C46" s="99">
        <v>116</v>
      </c>
      <c r="D46" s="99">
        <v>122</v>
      </c>
      <c r="E46" s="99">
        <v>120</v>
      </c>
      <c r="F46" s="99">
        <v>108</v>
      </c>
      <c r="G46" s="99">
        <v>101</v>
      </c>
      <c r="H46" s="99">
        <v>104</v>
      </c>
      <c r="I46" s="99">
        <v>101</v>
      </c>
      <c r="J46" s="99">
        <v>94</v>
      </c>
      <c r="K46" s="99">
        <v>90</v>
      </c>
      <c r="L46" s="99">
        <v>91</v>
      </c>
      <c r="M46" s="101">
        <v>88</v>
      </c>
      <c r="N46" s="210">
        <v>73</v>
      </c>
      <c r="O46" s="88">
        <f>VLOOKUP(B46,'[1]District Growth'!$B$1:$J$2454,5,FALSE)</f>
        <v>68</v>
      </c>
      <c r="P46" s="258">
        <f t="shared" si="2"/>
        <v>-5</v>
      </c>
      <c r="Q46" s="94">
        <f t="shared" si="3"/>
        <v>-6.8493150684931559E-2</v>
      </c>
    </row>
    <row r="47" spans="1:17" x14ac:dyDescent="0.25">
      <c r="A47" s="73"/>
      <c r="B47" s="260" t="s">
        <v>248</v>
      </c>
      <c r="C47" s="99">
        <v>15</v>
      </c>
      <c r="D47" s="99">
        <v>14</v>
      </c>
      <c r="E47" s="99">
        <v>19</v>
      </c>
      <c r="F47" s="99">
        <v>15</v>
      </c>
      <c r="G47" s="99">
        <v>17</v>
      </c>
      <c r="H47" s="99">
        <v>16</v>
      </c>
      <c r="I47" s="99">
        <v>12</v>
      </c>
      <c r="J47" s="99">
        <v>13</v>
      </c>
      <c r="K47" s="99">
        <v>15</v>
      </c>
      <c r="L47" s="99">
        <v>15</v>
      </c>
      <c r="M47" s="101">
        <v>13</v>
      </c>
      <c r="N47" s="210">
        <v>14</v>
      </c>
      <c r="O47" s="88">
        <f>VLOOKUP(B47,'[1]District Growth'!$B$1:$J$2454,5,FALSE)</f>
        <v>13</v>
      </c>
      <c r="P47" s="258">
        <f t="shared" si="2"/>
        <v>-1</v>
      </c>
      <c r="Q47" s="94">
        <f t="shared" si="3"/>
        <v>-7.1428571428571397E-2</v>
      </c>
    </row>
    <row r="48" spans="1:17" x14ac:dyDescent="0.25">
      <c r="A48" s="73"/>
      <c r="B48" s="260" t="s">
        <v>216</v>
      </c>
      <c r="C48" s="99">
        <v>31</v>
      </c>
      <c r="D48" s="99">
        <v>27</v>
      </c>
      <c r="E48" s="99">
        <v>28</v>
      </c>
      <c r="F48" s="99">
        <v>21</v>
      </c>
      <c r="G48" s="99">
        <v>24</v>
      </c>
      <c r="H48" s="99">
        <v>20</v>
      </c>
      <c r="I48" s="99">
        <v>15</v>
      </c>
      <c r="J48" s="99">
        <v>12</v>
      </c>
      <c r="K48" s="99">
        <v>8</v>
      </c>
      <c r="L48" s="99">
        <v>10</v>
      </c>
      <c r="M48" s="101">
        <v>14</v>
      </c>
      <c r="N48" s="210">
        <v>13</v>
      </c>
      <c r="O48" s="88">
        <f>VLOOKUP(B48,'[1]District Growth'!$B$1:$J$2454,5,FALSE)</f>
        <v>12</v>
      </c>
      <c r="P48" s="258">
        <f t="shared" si="2"/>
        <v>-1</v>
      </c>
      <c r="Q48" s="94">
        <f t="shared" si="3"/>
        <v>-7.6923076923076872E-2</v>
      </c>
    </row>
    <row r="49" spans="1:17" x14ac:dyDescent="0.25">
      <c r="A49" s="73"/>
      <c r="B49" s="260" t="s">
        <v>217</v>
      </c>
      <c r="C49" s="99">
        <v>36</v>
      </c>
      <c r="D49" s="99">
        <v>33</v>
      </c>
      <c r="E49" s="99">
        <v>36</v>
      </c>
      <c r="F49" s="99">
        <v>41</v>
      </c>
      <c r="G49" s="99">
        <v>42</v>
      </c>
      <c r="H49" s="99">
        <v>39</v>
      </c>
      <c r="I49" s="99">
        <v>35</v>
      </c>
      <c r="J49" s="99">
        <v>30</v>
      </c>
      <c r="K49" s="99">
        <v>36</v>
      </c>
      <c r="L49" s="99">
        <v>44</v>
      </c>
      <c r="M49" s="101">
        <v>47</v>
      </c>
      <c r="N49" s="210">
        <v>42</v>
      </c>
      <c r="O49" s="88">
        <f>VLOOKUP(B49,'[1]District Growth'!$B$1:$J$2454,5,FALSE)</f>
        <v>38</v>
      </c>
      <c r="P49" s="258">
        <f t="shared" si="2"/>
        <v>-4</v>
      </c>
      <c r="Q49" s="94">
        <f t="shared" si="3"/>
        <v>-9.5238095238095233E-2</v>
      </c>
    </row>
    <row r="50" spans="1:17" x14ac:dyDescent="0.25">
      <c r="A50" s="73"/>
      <c r="B50" s="260" t="s">
        <v>234</v>
      </c>
      <c r="C50" s="99"/>
      <c r="D50" s="99"/>
      <c r="E50" s="99">
        <v>22</v>
      </c>
      <c r="F50" s="99">
        <v>21</v>
      </c>
      <c r="G50" s="99">
        <v>24</v>
      </c>
      <c r="H50" s="99">
        <v>29</v>
      </c>
      <c r="I50" s="99">
        <v>22</v>
      </c>
      <c r="J50" s="99">
        <v>24</v>
      </c>
      <c r="K50" s="99">
        <v>25</v>
      </c>
      <c r="L50" s="99">
        <v>26</v>
      </c>
      <c r="M50" s="101">
        <v>23</v>
      </c>
      <c r="N50" s="210">
        <v>21</v>
      </c>
      <c r="O50" s="88">
        <f>VLOOKUP(B50,'[1]District Growth'!$B$1:$J$2454,5,FALSE)</f>
        <v>19</v>
      </c>
      <c r="P50" s="258">
        <f t="shared" si="2"/>
        <v>-2</v>
      </c>
      <c r="Q50" s="94">
        <f t="shared" si="3"/>
        <v>-9.5238095238095233E-2</v>
      </c>
    </row>
    <row r="51" spans="1:17" x14ac:dyDescent="0.25">
      <c r="A51" s="73"/>
      <c r="B51" s="260" t="s">
        <v>261</v>
      </c>
      <c r="C51" s="99">
        <v>48</v>
      </c>
      <c r="D51" s="99">
        <v>48</v>
      </c>
      <c r="E51" s="99">
        <v>43</v>
      </c>
      <c r="F51" s="99">
        <v>43</v>
      </c>
      <c r="G51" s="99">
        <v>36</v>
      </c>
      <c r="H51" s="99">
        <v>33</v>
      </c>
      <c r="I51" s="99">
        <v>29</v>
      </c>
      <c r="J51" s="99">
        <v>36</v>
      </c>
      <c r="K51" s="99">
        <v>40</v>
      </c>
      <c r="L51" s="99">
        <v>38</v>
      </c>
      <c r="M51" s="101">
        <v>43</v>
      </c>
      <c r="N51" s="210">
        <v>41</v>
      </c>
      <c r="O51" s="88">
        <f>VLOOKUP(B51,'[1]District Growth'!$B$1:$J$2454,5,FALSE)</f>
        <v>37</v>
      </c>
      <c r="P51" s="258">
        <f t="shared" si="2"/>
        <v>-4</v>
      </c>
      <c r="Q51" s="94">
        <f t="shared" si="3"/>
        <v>-9.7560975609756073E-2</v>
      </c>
    </row>
    <row r="52" spans="1:17" x14ac:dyDescent="0.25">
      <c r="A52" s="73"/>
      <c r="B52" s="260" t="s">
        <v>254</v>
      </c>
      <c r="C52" s="99">
        <v>27</v>
      </c>
      <c r="D52" s="99">
        <v>22</v>
      </c>
      <c r="E52" s="99">
        <v>25</v>
      </c>
      <c r="F52" s="99">
        <v>22</v>
      </c>
      <c r="G52" s="99">
        <v>14</v>
      </c>
      <c r="H52" s="99">
        <v>12</v>
      </c>
      <c r="I52" s="99">
        <v>19</v>
      </c>
      <c r="J52" s="99">
        <v>20</v>
      </c>
      <c r="K52" s="99">
        <v>23</v>
      </c>
      <c r="L52" s="99">
        <v>23</v>
      </c>
      <c r="M52" s="101">
        <v>23</v>
      </c>
      <c r="N52" s="210">
        <v>20</v>
      </c>
      <c r="O52" s="88">
        <f>VLOOKUP(B52,'[1]District Growth'!$B$1:$J$2454,5,FALSE)</f>
        <v>18</v>
      </c>
      <c r="P52" s="258">
        <f t="shared" si="2"/>
        <v>-2</v>
      </c>
      <c r="Q52" s="94">
        <f t="shared" si="3"/>
        <v>-9.9999999999999978E-2</v>
      </c>
    </row>
    <row r="53" spans="1:17" x14ac:dyDescent="0.25">
      <c r="A53" s="73"/>
      <c r="B53" s="260" t="s">
        <v>275</v>
      </c>
      <c r="C53" s="99">
        <v>34</v>
      </c>
      <c r="D53" s="99">
        <v>31</v>
      </c>
      <c r="E53" s="99">
        <v>29</v>
      </c>
      <c r="F53" s="99">
        <v>31</v>
      </c>
      <c r="G53" s="99">
        <v>28</v>
      </c>
      <c r="H53" s="99">
        <v>24</v>
      </c>
      <c r="I53" s="99">
        <v>23</v>
      </c>
      <c r="J53" s="99">
        <v>22</v>
      </c>
      <c r="K53" s="99">
        <v>21</v>
      </c>
      <c r="L53" s="99">
        <v>17</v>
      </c>
      <c r="M53" s="101">
        <v>20</v>
      </c>
      <c r="N53" s="210">
        <v>22</v>
      </c>
      <c r="O53" s="88">
        <f>VLOOKUP(B53,'[1]District Growth'!$B$1:$J$2454,5,FALSE)</f>
        <v>19</v>
      </c>
      <c r="P53" s="258">
        <f t="shared" si="2"/>
        <v>-3</v>
      </c>
      <c r="Q53" s="94">
        <f t="shared" si="3"/>
        <v>-0.13636363636363635</v>
      </c>
    </row>
    <row r="54" spans="1:17" x14ac:dyDescent="0.25">
      <c r="A54" s="73"/>
      <c r="B54" s="260" t="s">
        <v>260</v>
      </c>
      <c r="C54" s="99">
        <v>34</v>
      </c>
      <c r="D54" s="99">
        <v>37</v>
      </c>
      <c r="E54" s="99">
        <v>29</v>
      </c>
      <c r="F54" s="99">
        <v>27</v>
      </c>
      <c r="G54" s="99">
        <v>26</v>
      </c>
      <c r="H54" s="99">
        <v>21</v>
      </c>
      <c r="I54" s="99">
        <v>37</v>
      </c>
      <c r="J54" s="99">
        <v>32</v>
      </c>
      <c r="K54" s="99">
        <v>32</v>
      </c>
      <c r="L54" s="99">
        <v>31</v>
      </c>
      <c r="M54" s="101">
        <v>32</v>
      </c>
      <c r="N54" s="210">
        <v>36</v>
      </c>
      <c r="O54" s="88">
        <f>VLOOKUP(B54,'[1]District Growth'!$B$1:$J$2454,5,FALSE)</f>
        <v>30</v>
      </c>
      <c r="P54" s="258">
        <f t="shared" si="2"/>
        <v>-6</v>
      </c>
      <c r="Q54" s="94">
        <f t="shared" si="3"/>
        <v>-0.16666666666666663</v>
      </c>
    </row>
    <row r="55" spans="1:17" x14ac:dyDescent="0.25">
      <c r="A55" s="73"/>
      <c r="B55" s="260" t="s">
        <v>215</v>
      </c>
      <c r="C55" s="99">
        <v>13</v>
      </c>
      <c r="D55" s="99">
        <v>12</v>
      </c>
      <c r="E55" s="99">
        <v>15</v>
      </c>
      <c r="F55" s="99">
        <v>17</v>
      </c>
      <c r="G55" s="99">
        <v>24</v>
      </c>
      <c r="H55" s="99">
        <v>20</v>
      </c>
      <c r="I55" s="99">
        <v>19</v>
      </c>
      <c r="J55" s="99">
        <v>14</v>
      </c>
      <c r="K55" s="99">
        <v>10</v>
      </c>
      <c r="L55" s="99">
        <v>13</v>
      </c>
      <c r="M55" s="101">
        <v>14</v>
      </c>
      <c r="N55" s="210">
        <v>12</v>
      </c>
      <c r="O55" s="88">
        <f>VLOOKUP(B55,'[1]District Growth'!$B$1:$J$2454,5,FALSE)</f>
        <v>10</v>
      </c>
      <c r="P55" s="258">
        <f t="shared" si="2"/>
        <v>-2</v>
      </c>
      <c r="Q55" s="94">
        <f t="shared" si="3"/>
        <v>-0.16666666666666663</v>
      </c>
    </row>
    <row r="56" spans="1:17" x14ac:dyDescent="0.25">
      <c r="A56" s="73"/>
      <c r="B56" s="260" t="s">
        <v>259</v>
      </c>
      <c r="C56" s="99">
        <v>69</v>
      </c>
      <c r="D56" s="99">
        <v>67</v>
      </c>
      <c r="E56" s="99">
        <v>43</v>
      </c>
      <c r="F56" s="99">
        <v>38</v>
      </c>
      <c r="G56" s="99">
        <v>38</v>
      </c>
      <c r="H56" s="99">
        <v>36</v>
      </c>
      <c r="I56" s="99">
        <v>31</v>
      </c>
      <c r="J56" s="99">
        <v>29</v>
      </c>
      <c r="K56" s="99">
        <v>33</v>
      </c>
      <c r="L56" s="99">
        <v>32</v>
      </c>
      <c r="M56" s="101">
        <v>38</v>
      </c>
      <c r="N56" s="210">
        <v>41</v>
      </c>
      <c r="O56" s="88">
        <f>VLOOKUP(B56,'[1]District Growth'!$B$1:$J$2454,5,FALSE)</f>
        <v>34</v>
      </c>
      <c r="P56" s="258">
        <f t="shared" si="2"/>
        <v>-7</v>
      </c>
      <c r="Q56" s="94">
        <f t="shared" si="3"/>
        <v>-0.17073170731707321</v>
      </c>
    </row>
    <row r="57" spans="1:17" x14ac:dyDescent="0.25">
      <c r="A57" s="73"/>
      <c r="B57" s="260" t="s">
        <v>214</v>
      </c>
      <c r="C57" s="99">
        <v>17</v>
      </c>
      <c r="D57" s="99">
        <v>27</v>
      </c>
      <c r="E57" s="99">
        <v>27</v>
      </c>
      <c r="F57" s="99">
        <v>25</v>
      </c>
      <c r="G57" s="99">
        <v>23</v>
      </c>
      <c r="H57" s="99">
        <v>10</v>
      </c>
      <c r="I57" s="99">
        <v>9</v>
      </c>
      <c r="J57" s="99">
        <v>10</v>
      </c>
      <c r="K57" s="99">
        <v>10</v>
      </c>
      <c r="L57" s="99">
        <v>18</v>
      </c>
      <c r="M57" s="101">
        <v>21</v>
      </c>
      <c r="N57" s="210">
        <v>25</v>
      </c>
      <c r="O57" s="88">
        <f>VLOOKUP(B57,'[1]District Growth'!$B$1:$J$2454,5,FALSE)</f>
        <v>20</v>
      </c>
      <c r="P57" s="258">
        <f t="shared" si="2"/>
        <v>-5</v>
      </c>
      <c r="Q57" s="94">
        <f t="shared" si="3"/>
        <v>-0.19999999999999996</v>
      </c>
    </row>
    <row r="58" spans="1:17" x14ac:dyDescent="0.25">
      <c r="A58" s="73"/>
      <c r="B58" s="260" t="s">
        <v>236</v>
      </c>
      <c r="C58" s="99">
        <v>39</v>
      </c>
      <c r="D58" s="99">
        <v>37</v>
      </c>
      <c r="E58" s="99">
        <v>35</v>
      </c>
      <c r="F58" s="99">
        <v>31</v>
      </c>
      <c r="G58" s="99">
        <v>30</v>
      </c>
      <c r="H58" s="99">
        <v>31</v>
      </c>
      <c r="I58" s="99">
        <v>30</v>
      </c>
      <c r="J58" s="99">
        <v>29</v>
      </c>
      <c r="K58" s="99">
        <v>27</v>
      </c>
      <c r="L58" s="99">
        <v>28</v>
      </c>
      <c r="M58" s="101">
        <v>30</v>
      </c>
      <c r="N58" s="210">
        <v>29</v>
      </c>
      <c r="O58" s="88">
        <f>VLOOKUP(B58,'[1]District Growth'!$B$1:$J$2454,5,FALSE)</f>
        <v>22</v>
      </c>
      <c r="P58" s="258">
        <f t="shared" si="2"/>
        <v>-7</v>
      </c>
      <c r="Q58" s="94">
        <f t="shared" si="3"/>
        <v>-0.24137931034482762</v>
      </c>
    </row>
    <row r="59" spans="1:17" x14ac:dyDescent="0.25">
      <c r="A59" s="73"/>
      <c r="B59" s="261" t="s">
        <v>220</v>
      </c>
      <c r="C59" s="99">
        <v>25</v>
      </c>
      <c r="D59" s="99">
        <v>28</v>
      </c>
      <c r="E59" s="99">
        <v>30</v>
      </c>
      <c r="F59" s="99">
        <v>22</v>
      </c>
      <c r="G59" s="99">
        <v>22</v>
      </c>
      <c r="H59" s="99">
        <v>18</v>
      </c>
      <c r="I59" s="99">
        <v>21</v>
      </c>
      <c r="J59" s="99">
        <v>20</v>
      </c>
      <c r="K59" s="99">
        <v>19</v>
      </c>
      <c r="L59" s="99">
        <v>21</v>
      </c>
      <c r="M59" s="101">
        <v>19</v>
      </c>
      <c r="N59" s="99">
        <v>0</v>
      </c>
      <c r="O59" s="88"/>
      <c r="P59" s="258"/>
      <c r="Q59" s="94"/>
    </row>
    <row r="60" spans="1:17" x14ac:dyDescent="0.25">
      <c r="A60" s="73"/>
      <c r="B60" s="261" t="s">
        <v>253</v>
      </c>
      <c r="C60" s="99">
        <v>24</v>
      </c>
      <c r="D60" s="99">
        <v>29</v>
      </c>
      <c r="E60" s="99">
        <v>30</v>
      </c>
      <c r="F60" s="99">
        <v>29</v>
      </c>
      <c r="G60" s="99">
        <v>34</v>
      </c>
      <c r="H60" s="99">
        <v>28</v>
      </c>
      <c r="I60" s="99">
        <v>19</v>
      </c>
      <c r="J60" s="99">
        <v>17</v>
      </c>
      <c r="K60" s="99">
        <v>23</v>
      </c>
      <c r="L60" s="99">
        <v>23</v>
      </c>
      <c r="M60" s="101">
        <v>19</v>
      </c>
      <c r="N60" s="99">
        <v>0</v>
      </c>
      <c r="O60" s="88"/>
      <c r="P60" s="258"/>
      <c r="Q60" s="94"/>
    </row>
    <row r="61" spans="1:17" x14ac:dyDescent="0.25">
      <c r="A61" s="73"/>
      <c r="B61" s="261" t="s">
        <v>211</v>
      </c>
      <c r="C61" s="99">
        <v>36</v>
      </c>
      <c r="D61" s="99">
        <v>52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0</v>
      </c>
      <c r="M61" s="101">
        <v>0</v>
      </c>
      <c r="N61" s="210"/>
      <c r="P61" s="56"/>
      <c r="Q61" s="94"/>
    </row>
    <row r="62" spans="1:17" x14ac:dyDescent="0.25">
      <c r="A62" s="73"/>
      <c r="B62" s="261" t="s">
        <v>212</v>
      </c>
      <c r="C62" s="99">
        <v>29</v>
      </c>
      <c r="D62" s="99">
        <v>22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99">
        <v>0</v>
      </c>
      <c r="K62" s="99">
        <v>0</v>
      </c>
      <c r="L62" s="99">
        <v>0</v>
      </c>
      <c r="M62" s="101">
        <v>0</v>
      </c>
      <c r="N62" s="210"/>
      <c r="P62" s="56"/>
      <c r="Q62" s="94"/>
    </row>
    <row r="63" spans="1:17" x14ac:dyDescent="0.25">
      <c r="A63" s="73"/>
      <c r="B63" s="261" t="s">
        <v>247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99">
        <v>0</v>
      </c>
      <c r="J63" s="99">
        <v>0</v>
      </c>
      <c r="K63" s="99">
        <v>0</v>
      </c>
      <c r="L63" s="99">
        <v>0</v>
      </c>
      <c r="M63" s="101">
        <v>0</v>
      </c>
      <c r="N63" s="210"/>
      <c r="P63" s="56"/>
      <c r="Q63" s="94"/>
    </row>
    <row r="64" spans="1:17" x14ac:dyDescent="0.25">
      <c r="A64" s="73"/>
      <c r="B64" s="261" t="s">
        <v>249</v>
      </c>
      <c r="C64" s="99">
        <v>0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101">
        <v>0</v>
      </c>
      <c r="N64" s="210"/>
      <c r="P64" s="56"/>
      <c r="Q64" s="94"/>
    </row>
    <row r="65" spans="1:17" x14ac:dyDescent="0.25">
      <c r="A65" s="73"/>
      <c r="B65" s="261" t="s">
        <v>251</v>
      </c>
      <c r="C65" s="99">
        <v>16</v>
      </c>
      <c r="D65" s="99">
        <v>15</v>
      </c>
      <c r="E65" s="99">
        <v>14</v>
      </c>
      <c r="F65" s="99">
        <v>13</v>
      </c>
      <c r="G65" s="99">
        <v>10</v>
      </c>
      <c r="H65" s="99">
        <v>8</v>
      </c>
      <c r="I65" s="99">
        <v>9</v>
      </c>
      <c r="J65" s="99">
        <v>0</v>
      </c>
      <c r="K65" s="99">
        <v>0</v>
      </c>
      <c r="L65" s="99">
        <v>0</v>
      </c>
      <c r="M65" s="101">
        <v>0</v>
      </c>
      <c r="N65" s="101"/>
      <c r="P65" s="56"/>
      <c r="Q65" s="94"/>
    </row>
    <row r="66" spans="1:17" x14ac:dyDescent="0.25">
      <c r="A66" s="73"/>
      <c r="B66" s="261" t="s">
        <v>252</v>
      </c>
      <c r="C66" s="99">
        <v>0</v>
      </c>
      <c r="D66" s="99">
        <v>0</v>
      </c>
      <c r="E66" s="99">
        <v>0</v>
      </c>
      <c r="F66" s="99">
        <v>0</v>
      </c>
      <c r="G66" s="99">
        <v>0</v>
      </c>
      <c r="H66" s="99">
        <v>0</v>
      </c>
      <c r="I66" s="99">
        <v>0</v>
      </c>
      <c r="J66" s="99">
        <v>0</v>
      </c>
      <c r="K66" s="99">
        <v>0</v>
      </c>
      <c r="L66" s="99">
        <v>0</v>
      </c>
      <c r="M66" s="101">
        <v>0</v>
      </c>
      <c r="N66" s="101"/>
      <c r="P66" s="56"/>
      <c r="Q66" s="94"/>
    </row>
    <row r="67" spans="1:17" x14ac:dyDescent="0.25">
      <c r="A67" s="73"/>
      <c r="B67" s="261" t="s">
        <v>255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99">
        <v>0</v>
      </c>
      <c r="I67" s="99">
        <v>0</v>
      </c>
      <c r="J67" s="99">
        <v>0</v>
      </c>
      <c r="K67" s="99">
        <v>0</v>
      </c>
      <c r="L67" s="99">
        <v>0</v>
      </c>
      <c r="M67" s="101">
        <v>0</v>
      </c>
      <c r="N67" s="101"/>
      <c r="P67" s="56"/>
      <c r="Q67" s="94"/>
    </row>
    <row r="68" spans="1:17" x14ac:dyDescent="0.25">
      <c r="A68" s="73"/>
      <c r="B68" s="261" t="s">
        <v>256</v>
      </c>
      <c r="C68" s="99">
        <v>0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101">
        <v>0</v>
      </c>
      <c r="N68" s="101"/>
      <c r="P68" s="56"/>
      <c r="Q68" s="94"/>
    </row>
    <row r="69" spans="1:17" x14ac:dyDescent="0.25">
      <c r="A69" s="73"/>
      <c r="B69" s="262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01"/>
      <c r="N69" s="101"/>
      <c r="P69" s="56"/>
      <c r="Q69" s="94"/>
    </row>
    <row r="70" spans="1:17" x14ac:dyDescent="0.25">
      <c r="A70" s="73"/>
      <c r="B70" s="262" t="s">
        <v>50</v>
      </c>
      <c r="C70" s="69">
        <f t="shared" ref="C70:P70" si="4">SUM(C3:C68)</f>
        <v>2621</v>
      </c>
      <c r="D70" s="71">
        <f t="shared" si="4"/>
        <v>2641</v>
      </c>
      <c r="E70" s="70">
        <f t="shared" si="4"/>
        <v>2523</v>
      </c>
      <c r="F70" s="70">
        <f t="shared" si="4"/>
        <v>2422</v>
      </c>
      <c r="G70" s="70">
        <f t="shared" si="4"/>
        <v>2365</v>
      </c>
      <c r="H70" s="70">
        <f t="shared" si="4"/>
        <v>2282</v>
      </c>
      <c r="I70" s="70">
        <f t="shared" si="4"/>
        <v>2254</v>
      </c>
      <c r="J70" s="70">
        <f t="shared" si="4"/>
        <v>2182</v>
      </c>
      <c r="K70" s="71">
        <f t="shared" si="4"/>
        <v>2191</v>
      </c>
      <c r="L70" s="71">
        <f t="shared" si="4"/>
        <v>2218</v>
      </c>
      <c r="M70" s="70">
        <f t="shared" si="4"/>
        <v>2207</v>
      </c>
      <c r="N70" s="70">
        <f t="shared" si="4"/>
        <v>2096</v>
      </c>
      <c r="O70" s="263">
        <f t="shared" si="4"/>
        <v>2080</v>
      </c>
      <c r="P70" s="264">
        <f t="shared" si="4"/>
        <v>-16</v>
      </c>
      <c r="Q70" s="94">
        <f>(O70/N70)-1</f>
        <v>-7.6335877862595547E-3</v>
      </c>
    </row>
    <row r="71" spans="1:17" x14ac:dyDescent="0.25">
      <c r="A71" s="73"/>
      <c r="B71" s="73"/>
      <c r="C71" s="73"/>
      <c r="D71" s="73">
        <f>SUM(D70-C70)</f>
        <v>20</v>
      </c>
      <c r="E71" s="73">
        <f t="shared" ref="E71:O71" si="5">SUM(E70-D70)</f>
        <v>-118</v>
      </c>
      <c r="F71" s="73">
        <f t="shared" si="5"/>
        <v>-101</v>
      </c>
      <c r="G71" s="73">
        <f t="shared" si="5"/>
        <v>-57</v>
      </c>
      <c r="H71" s="73">
        <f t="shared" si="5"/>
        <v>-83</v>
      </c>
      <c r="I71" s="73">
        <f t="shared" si="5"/>
        <v>-28</v>
      </c>
      <c r="J71" s="73">
        <f t="shared" si="5"/>
        <v>-72</v>
      </c>
      <c r="K71" s="73">
        <f t="shared" si="5"/>
        <v>9</v>
      </c>
      <c r="L71" s="73">
        <f t="shared" si="5"/>
        <v>27</v>
      </c>
      <c r="M71" s="73">
        <f t="shared" si="5"/>
        <v>-11</v>
      </c>
      <c r="N71" s="73">
        <f t="shared" si="5"/>
        <v>-111</v>
      </c>
      <c r="O71" s="73">
        <f t="shared" si="5"/>
        <v>-16</v>
      </c>
      <c r="P71" s="56"/>
      <c r="Q71" s="75"/>
    </row>
    <row r="72" spans="1:17" x14ac:dyDescent="0.25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214"/>
      <c r="Q72" s="96"/>
    </row>
    <row r="73" spans="1:17" x14ac:dyDescent="0.25">
      <c r="B73" s="223" t="s">
        <v>49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214"/>
      <c r="Q73" s="96"/>
    </row>
    <row r="74" spans="1:17" x14ac:dyDescent="0.25">
      <c r="B74" s="237" t="s">
        <v>1282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214"/>
      <c r="Q74" s="96"/>
    </row>
    <row r="75" spans="1:17" x14ac:dyDescent="0.25">
      <c r="B75" s="238" t="s">
        <v>1283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214"/>
      <c r="Q75" s="96"/>
    </row>
    <row r="76" spans="1:17" x14ac:dyDescent="0.25">
      <c r="B76" s="72" t="s">
        <v>1284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214"/>
      <c r="Q76" s="96"/>
    </row>
    <row r="77" spans="1:17" x14ac:dyDescent="0.25">
      <c r="B77" s="239" t="s">
        <v>1176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214"/>
      <c r="Q77" s="96"/>
    </row>
    <row r="78" spans="1:17" x14ac:dyDescent="0.25">
      <c r="B78" s="240" t="s">
        <v>1267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214"/>
      <c r="Q78" s="96"/>
    </row>
    <row r="79" spans="1:17" x14ac:dyDescent="0.25"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214"/>
      <c r="Q79" s="96"/>
    </row>
    <row r="80" spans="1:17" x14ac:dyDescent="0.25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214"/>
      <c r="Q80" s="96"/>
    </row>
    <row r="81" spans="3:17" x14ac:dyDescent="0.25"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214"/>
      <c r="Q81" s="96"/>
    </row>
    <row r="82" spans="3:17" x14ac:dyDescent="0.25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214"/>
      <c r="Q82" s="96"/>
    </row>
    <row r="83" spans="3:17" x14ac:dyDescent="0.25"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214"/>
      <c r="Q83" s="96"/>
    </row>
    <row r="84" spans="3:17" x14ac:dyDescent="0.25"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214"/>
      <c r="Q84" s="96"/>
    </row>
    <row r="85" spans="3:17" x14ac:dyDescent="0.25"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214"/>
      <c r="Q85" s="96"/>
    </row>
    <row r="86" spans="3:17" x14ac:dyDescent="0.2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214"/>
      <c r="Q86" s="96"/>
    </row>
    <row r="87" spans="3:17" x14ac:dyDescent="0.2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214"/>
      <c r="Q87" s="96"/>
    </row>
    <row r="88" spans="3:17" x14ac:dyDescent="0.2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214"/>
      <c r="Q88" s="96"/>
    </row>
    <row r="89" spans="3:17" x14ac:dyDescent="0.25"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214"/>
      <c r="Q89" s="96"/>
    </row>
    <row r="90" spans="3:17" x14ac:dyDescent="0.25"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214"/>
      <c r="Q90" s="96"/>
    </row>
    <row r="91" spans="3:17" x14ac:dyDescent="0.25"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214"/>
      <c r="Q91" s="96"/>
    </row>
    <row r="92" spans="3:17" x14ac:dyDescent="0.25"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214"/>
      <c r="Q92" s="96"/>
    </row>
    <row r="93" spans="3:17" x14ac:dyDescent="0.25"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214"/>
      <c r="Q93" s="96"/>
    </row>
    <row r="94" spans="3:17" x14ac:dyDescent="0.25"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214"/>
      <c r="Q94" s="96"/>
    </row>
    <row r="95" spans="3:17" x14ac:dyDescent="0.25"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214"/>
      <c r="Q95" s="96"/>
    </row>
    <row r="96" spans="3:17" x14ac:dyDescent="0.25"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214"/>
      <c r="Q96" s="96"/>
    </row>
    <row r="97" spans="3:17" x14ac:dyDescent="0.25"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214"/>
      <c r="Q97" s="96"/>
    </row>
    <row r="98" spans="3:17" x14ac:dyDescent="0.25"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214"/>
      <c r="Q98" s="96"/>
    </row>
    <row r="99" spans="3:17" x14ac:dyDescent="0.25"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214"/>
      <c r="Q99" s="96"/>
    </row>
    <row r="100" spans="3:17" x14ac:dyDescent="0.25"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214"/>
      <c r="Q100" s="96"/>
    </row>
    <row r="101" spans="3:17" x14ac:dyDescent="0.25"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214"/>
      <c r="Q101" s="96"/>
    </row>
    <row r="102" spans="3:17" x14ac:dyDescent="0.25"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214"/>
      <c r="Q102" s="96"/>
    </row>
    <row r="103" spans="3:17" x14ac:dyDescent="0.25"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214"/>
      <c r="Q103" s="96"/>
    </row>
    <row r="104" spans="3:17" x14ac:dyDescent="0.25"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214"/>
      <c r="Q104" s="96"/>
    </row>
    <row r="105" spans="3:17" x14ac:dyDescent="0.25"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214"/>
      <c r="Q105" s="96"/>
    </row>
    <row r="106" spans="3:17" x14ac:dyDescent="0.25"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214"/>
      <c r="Q106" s="96"/>
    </row>
    <row r="107" spans="3:17" x14ac:dyDescent="0.25"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214"/>
      <c r="Q107" s="96"/>
    </row>
    <row r="108" spans="3:17" x14ac:dyDescent="0.25"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214"/>
      <c r="Q108" s="96"/>
    </row>
    <row r="109" spans="3:17" x14ac:dyDescent="0.25"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214"/>
      <c r="Q109" s="96"/>
    </row>
    <row r="110" spans="3:17" x14ac:dyDescent="0.25"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214"/>
      <c r="Q110" s="96"/>
    </row>
    <row r="111" spans="3:17" x14ac:dyDescent="0.25"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214"/>
      <c r="Q111" s="96"/>
    </row>
    <row r="112" spans="3:17" x14ac:dyDescent="0.25"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214"/>
      <c r="Q112" s="96"/>
    </row>
    <row r="113" spans="3:17" x14ac:dyDescent="0.25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214"/>
      <c r="Q113" s="96"/>
    </row>
    <row r="114" spans="3:17" x14ac:dyDescent="0.25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214"/>
      <c r="Q114" s="96"/>
    </row>
    <row r="115" spans="3:17" x14ac:dyDescent="0.2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214"/>
      <c r="Q115" s="96"/>
    </row>
    <row r="116" spans="3:17" x14ac:dyDescent="0.25"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214"/>
      <c r="Q116" s="96"/>
    </row>
    <row r="117" spans="3:17" x14ac:dyDescent="0.25"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214"/>
      <c r="Q117" s="96"/>
    </row>
    <row r="118" spans="3:17" x14ac:dyDescent="0.25"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214"/>
      <c r="Q118" s="96"/>
    </row>
    <row r="119" spans="3:17" x14ac:dyDescent="0.25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214"/>
      <c r="Q119" s="96"/>
    </row>
    <row r="120" spans="3:17" x14ac:dyDescent="0.25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214"/>
      <c r="Q120" s="96"/>
    </row>
    <row r="121" spans="3:17" x14ac:dyDescent="0.25"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214"/>
      <c r="Q121" s="96"/>
    </row>
    <row r="122" spans="3:17" x14ac:dyDescent="0.25"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214"/>
      <c r="Q122" s="96"/>
    </row>
    <row r="123" spans="3:17" x14ac:dyDescent="0.25"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214"/>
      <c r="Q123" s="96"/>
    </row>
    <row r="124" spans="3:17" x14ac:dyDescent="0.25"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214"/>
      <c r="Q124" s="96"/>
    </row>
    <row r="125" spans="3:17" x14ac:dyDescent="0.25"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214"/>
      <c r="Q125" s="96"/>
    </row>
    <row r="126" spans="3:17" x14ac:dyDescent="0.25"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214"/>
      <c r="Q126" s="96"/>
    </row>
    <row r="127" spans="3:17" x14ac:dyDescent="0.25"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214"/>
      <c r="Q127" s="96"/>
    </row>
    <row r="128" spans="3:17" x14ac:dyDescent="0.25"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214"/>
      <c r="Q128" s="96"/>
    </row>
    <row r="129" spans="3:17" x14ac:dyDescent="0.25"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214"/>
      <c r="Q129" s="96"/>
    </row>
    <row r="130" spans="3:17" x14ac:dyDescent="0.25"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214"/>
      <c r="Q130" s="96"/>
    </row>
    <row r="131" spans="3:17" x14ac:dyDescent="0.25"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214"/>
      <c r="Q131" s="96"/>
    </row>
    <row r="132" spans="3:17" x14ac:dyDescent="0.25"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214"/>
      <c r="Q132" s="96"/>
    </row>
    <row r="133" spans="3:17" x14ac:dyDescent="0.25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214"/>
      <c r="Q133" s="96"/>
    </row>
    <row r="134" spans="3:17" x14ac:dyDescent="0.25"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214"/>
      <c r="Q134" s="96"/>
    </row>
    <row r="135" spans="3:17" x14ac:dyDescent="0.25"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214"/>
      <c r="Q135" s="96"/>
    </row>
    <row r="136" spans="3:17" x14ac:dyDescent="0.25"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214"/>
      <c r="Q136" s="96"/>
    </row>
    <row r="137" spans="3:17" x14ac:dyDescent="0.25"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214"/>
      <c r="Q137" s="96"/>
    </row>
    <row r="138" spans="3:17" x14ac:dyDescent="0.25"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214"/>
      <c r="Q138" s="96"/>
    </row>
    <row r="139" spans="3:17" x14ac:dyDescent="0.25"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214"/>
      <c r="Q139" s="96"/>
    </row>
    <row r="140" spans="3:17" x14ac:dyDescent="0.25"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214"/>
      <c r="Q140" s="96"/>
    </row>
    <row r="141" spans="3:17" x14ac:dyDescent="0.25"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214"/>
      <c r="Q141" s="96"/>
    </row>
    <row r="142" spans="3:17" x14ac:dyDescent="0.25"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214"/>
      <c r="Q142" s="96"/>
    </row>
    <row r="143" spans="3:17" x14ac:dyDescent="0.25"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214"/>
      <c r="Q143" s="96"/>
    </row>
    <row r="144" spans="3:17" x14ac:dyDescent="0.25"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214"/>
      <c r="Q144" s="96"/>
    </row>
    <row r="145" spans="3:17" x14ac:dyDescent="0.25"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214"/>
      <c r="Q145" s="96"/>
    </row>
    <row r="146" spans="3:17" x14ac:dyDescent="0.25"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214"/>
      <c r="Q146" s="96"/>
    </row>
    <row r="147" spans="3:17" x14ac:dyDescent="0.25"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214"/>
      <c r="Q147" s="96"/>
    </row>
    <row r="148" spans="3:17" x14ac:dyDescent="0.25"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214"/>
      <c r="Q148" s="96"/>
    </row>
    <row r="149" spans="3:17" x14ac:dyDescent="0.25"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214"/>
      <c r="Q149" s="96"/>
    </row>
    <row r="150" spans="3:17" x14ac:dyDescent="0.25"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214"/>
      <c r="Q150" s="96"/>
    </row>
    <row r="151" spans="3:17" x14ac:dyDescent="0.25"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214"/>
      <c r="Q151" s="96"/>
    </row>
    <row r="152" spans="3:17" x14ac:dyDescent="0.25"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214"/>
      <c r="Q152" s="96"/>
    </row>
    <row r="153" spans="3:17" x14ac:dyDescent="0.25"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214"/>
      <c r="Q153" s="96"/>
    </row>
    <row r="154" spans="3:17" x14ac:dyDescent="0.25"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214"/>
      <c r="Q154" s="96"/>
    </row>
    <row r="155" spans="3:17" x14ac:dyDescent="0.25"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214"/>
      <c r="Q155" s="96"/>
    </row>
    <row r="156" spans="3:17" x14ac:dyDescent="0.25"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214"/>
      <c r="Q156" s="96"/>
    </row>
    <row r="157" spans="3:17" x14ac:dyDescent="0.25"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214"/>
      <c r="Q157" s="96"/>
    </row>
    <row r="158" spans="3:17" x14ac:dyDescent="0.25"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214"/>
      <c r="Q158" s="96"/>
    </row>
    <row r="159" spans="3:17" x14ac:dyDescent="0.25"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214"/>
      <c r="Q159" s="96"/>
    </row>
    <row r="160" spans="3:17" x14ac:dyDescent="0.25"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214"/>
      <c r="Q160" s="96"/>
    </row>
    <row r="161" spans="3:17" x14ac:dyDescent="0.25"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214"/>
      <c r="Q161" s="96"/>
    </row>
    <row r="162" spans="3:17" x14ac:dyDescent="0.25"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214"/>
      <c r="Q162" s="96"/>
    </row>
    <row r="163" spans="3:17" x14ac:dyDescent="0.25"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214"/>
      <c r="Q163" s="96"/>
    </row>
    <row r="164" spans="3:17" x14ac:dyDescent="0.25"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214"/>
      <c r="Q164" s="96"/>
    </row>
    <row r="165" spans="3:17" x14ac:dyDescent="0.25"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214"/>
      <c r="Q165" s="96"/>
    </row>
    <row r="166" spans="3:17" x14ac:dyDescent="0.25"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214"/>
      <c r="Q166" s="96"/>
    </row>
    <row r="167" spans="3:17" x14ac:dyDescent="0.25"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214"/>
      <c r="Q167" s="96"/>
    </row>
    <row r="168" spans="3:17" x14ac:dyDescent="0.25"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214"/>
      <c r="Q168" s="96"/>
    </row>
    <row r="169" spans="3:17" x14ac:dyDescent="0.25"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214"/>
      <c r="Q169" s="96"/>
    </row>
    <row r="170" spans="3:17" x14ac:dyDescent="0.25"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214"/>
      <c r="Q170" s="96"/>
    </row>
    <row r="171" spans="3:17" x14ac:dyDescent="0.25"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214"/>
      <c r="Q171" s="96"/>
    </row>
    <row r="172" spans="3:17" x14ac:dyDescent="0.25"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214"/>
      <c r="Q172" s="96"/>
    </row>
    <row r="173" spans="3:17" x14ac:dyDescent="0.25"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214"/>
      <c r="Q173" s="96"/>
    </row>
    <row r="174" spans="3:17" x14ac:dyDescent="0.25"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214"/>
      <c r="Q174" s="96"/>
    </row>
    <row r="175" spans="3:17" x14ac:dyDescent="0.25"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214"/>
      <c r="Q175" s="96"/>
    </row>
    <row r="176" spans="3:17" x14ac:dyDescent="0.25"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214"/>
      <c r="Q176" s="96"/>
    </row>
    <row r="177" spans="3:17" x14ac:dyDescent="0.25"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214"/>
      <c r="Q177" s="96"/>
    </row>
    <row r="178" spans="3:17" x14ac:dyDescent="0.25"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214"/>
      <c r="Q178" s="96"/>
    </row>
    <row r="179" spans="3:17" x14ac:dyDescent="0.25"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214"/>
      <c r="Q179" s="96"/>
    </row>
    <row r="180" spans="3:17" x14ac:dyDescent="0.25"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214"/>
      <c r="Q180" s="96"/>
    </row>
    <row r="181" spans="3:17" x14ac:dyDescent="0.25"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214"/>
      <c r="Q181" s="96"/>
    </row>
    <row r="182" spans="3:17" x14ac:dyDescent="0.25"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214"/>
      <c r="Q182" s="96"/>
    </row>
    <row r="183" spans="3:17" x14ac:dyDescent="0.25"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214"/>
      <c r="Q183" s="96"/>
    </row>
    <row r="184" spans="3:17" x14ac:dyDescent="0.25"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214"/>
      <c r="Q184" s="96"/>
    </row>
    <row r="185" spans="3:17" x14ac:dyDescent="0.25"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214"/>
      <c r="Q185" s="96"/>
    </row>
    <row r="186" spans="3:17" x14ac:dyDescent="0.25"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214"/>
      <c r="Q186" s="96"/>
    </row>
    <row r="187" spans="3:17" x14ac:dyDescent="0.25"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214"/>
      <c r="Q187" s="96"/>
    </row>
    <row r="188" spans="3:17" x14ac:dyDescent="0.25"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214"/>
      <c r="Q188" s="96"/>
    </row>
    <row r="189" spans="3:17" x14ac:dyDescent="0.25"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214"/>
      <c r="Q189" s="96"/>
    </row>
    <row r="190" spans="3:17" x14ac:dyDescent="0.25"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214"/>
      <c r="Q190" s="96"/>
    </row>
    <row r="191" spans="3:17" x14ac:dyDescent="0.25"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214"/>
      <c r="Q191" s="96"/>
    </row>
    <row r="192" spans="3:17" x14ac:dyDescent="0.25"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214"/>
      <c r="Q192" s="96"/>
    </row>
    <row r="193" spans="3:17" x14ac:dyDescent="0.25"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214"/>
      <c r="Q193" s="96"/>
    </row>
    <row r="194" spans="3:17" x14ac:dyDescent="0.25"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214"/>
      <c r="Q194" s="96"/>
    </row>
    <row r="195" spans="3:17" x14ac:dyDescent="0.25"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214"/>
      <c r="Q195" s="96"/>
    </row>
    <row r="196" spans="3:17" x14ac:dyDescent="0.25"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214"/>
      <c r="Q196" s="96"/>
    </row>
    <row r="197" spans="3:17" x14ac:dyDescent="0.25"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214"/>
      <c r="Q197" s="96"/>
    </row>
    <row r="198" spans="3:17" x14ac:dyDescent="0.25"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214"/>
      <c r="Q198" s="96"/>
    </row>
    <row r="199" spans="3:17" x14ac:dyDescent="0.25"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214"/>
      <c r="Q199" s="96"/>
    </row>
    <row r="200" spans="3:17" x14ac:dyDescent="0.25"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214"/>
      <c r="Q200" s="96"/>
    </row>
    <row r="201" spans="3:17" x14ac:dyDescent="0.25"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214"/>
      <c r="Q201" s="96"/>
    </row>
    <row r="202" spans="3:17" x14ac:dyDescent="0.25"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214"/>
      <c r="Q202" s="96"/>
    </row>
    <row r="203" spans="3:17" x14ac:dyDescent="0.25"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214"/>
      <c r="Q203" s="96"/>
    </row>
    <row r="204" spans="3:17" x14ac:dyDescent="0.25"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214"/>
      <c r="Q204" s="96"/>
    </row>
    <row r="205" spans="3:17" x14ac:dyDescent="0.25"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214"/>
      <c r="Q205" s="96"/>
    </row>
    <row r="206" spans="3:17" x14ac:dyDescent="0.25"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214"/>
      <c r="Q206" s="96"/>
    </row>
    <row r="207" spans="3:17" x14ac:dyDescent="0.25"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214"/>
      <c r="Q207" s="96"/>
    </row>
    <row r="208" spans="3:17" x14ac:dyDescent="0.25"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214"/>
      <c r="Q208" s="96"/>
    </row>
    <row r="209" spans="3:17" x14ac:dyDescent="0.25"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214"/>
      <c r="Q209" s="96"/>
    </row>
    <row r="210" spans="3:17" x14ac:dyDescent="0.25"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214"/>
      <c r="Q210" s="96"/>
    </row>
    <row r="211" spans="3:17" x14ac:dyDescent="0.25"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214"/>
      <c r="Q211" s="96"/>
    </row>
    <row r="212" spans="3:17" x14ac:dyDescent="0.25"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214"/>
      <c r="Q212" s="96"/>
    </row>
    <row r="213" spans="3:17" x14ac:dyDescent="0.25"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214"/>
      <c r="Q213" s="96"/>
    </row>
    <row r="214" spans="3:17" x14ac:dyDescent="0.25"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214"/>
      <c r="Q214" s="96"/>
    </row>
    <row r="215" spans="3:17" x14ac:dyDescent="0.25"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214"/>
      <c r="Q215" s="96"/>
    </row>
    <row r="216" spans="3:17" x14ac:dyDescent="0.25"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214"/>
      <c r="Q216" s="96"/>
    </row>
    <row r="217" spans="3:17" x14ac:dyDescent="0.25"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214"/>
      <c r="Q217" s="96"/>
    </row>
    <row r="218" spans="3:17" x14ac:dyDescent="0.25"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214"/>
      <c r="Q218" s="96"/>
    </row>
    <row r="219" spans="3:17" x14ac:dyDescent="0.25"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214"/>
      <c r="Q219" s="96"/>
    </row>
    <row r="220" spans="3:17" x14ac:dyDescent="0.25"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214"/>
      <c r="Q220" s="96"/>
    </row>
    <row r="221" spans="3:17" x14ac:dyDescent="0.25"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214"/>
      <c r="Q221" s="96"/>
    </row>
    <row r="222" spans="3:17" x14ac:dyDescent="0.25"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214"/>
      <c r="Q222" s="96"/>
    </row>
    <row r="223" spans="3:17" x14ac:dyDescent="0.25"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214"/>
      <c r="Q223" s="96"/>
    </row>
    <row r="224" spans="3:17" x14ac:dyDescent="0.25"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214"/>
      <c r="Q224" s="96"/>
    </row>
    <row r="225" spans="3:17" x14ac:dyDescent="0.25"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214"/>
      <c r="Q225" s="96"/>
    </row>
    <row r="226" spans="3:17" x14ac:dyDescent="0.25"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214"/>
      <c r="Q226" s="96"/>
    </row>
    <row r="227" spans="3:17" x14ac:dyDescent="0.25"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214"/>
      <c r="Q227" s="96"/>
    </row>
    <row r="228" spans="3:17" x14ac:dyDescent="0.25"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214"/>
      <c r="Q228" s="96"/>
    </row>
    <row r="229" spans="3:17" x14ac:dyDescent="0.25"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214"/>
      <c r="Q229" s="96"/>
    </row>
    <row r="230" spans="3:17" x14ac:dyDescent="0.25"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214"/>
      <c r="Q230" s="96"/>
    </row>
    <row r="231" spans="3:17" x14ac:dyDescent="0.25"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214"/>
      <c r="Q231" s="96"/>
    </row>
    <row r="232" spans="3:17" x14ac:dyDescent="0.25"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214"/>
      <c r="Q232" s="96"/>
    </row>
    <row r="233" spans="3:17" x14ac:dyDescent="0.25"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214"/>
      <c r="Q233" s="96"/>
    </row>
    <row r="234" spans="3:17" x14ac:dyDescent="0.25"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214"/>
      <c r="Q234" s="96"/>
    </row>
    <row r="235" spans="3:17" x14ac:dyDescent="0.25"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214"/>
      <c r="Q235" s="96"/>
    </row>
    <row r="236" spans="3:17" x14ac:dyDescent="0.25"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214"/>
      <c r="Q236" s="96"/>
    </row>
    <row r="237" spans="3:17" x14ac:dyDescent="0.25"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214"/>
      <c r="Q237" s="96"/>
    </row>
    <row r="238" spans="3:17" x14ac:dyDescent="0.25"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214"/>
      <c r="Q238" s="96"/>
    </row>
    <row r="239" spans="3:17" x14ac:dyDescent="0.25"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214"/>
      <c r="Q239" s="96"/>
    </row>
    <row r="240" spans="3:17" x14ac:dyDescent="0.25"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214"/>
      <c r="Q240" s="96"/>
    </row>
    <row r="241" spans="3:17" x14ac:dyDescent="0.25"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214"/>
      <c r="Q241" s="96"/>
    </row>
    <row r="242" spans="3:17" x14ac:dyDescent="0.25"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214"/>
      <c r="Q242" s="96"/>
    </row>
    <row r="243" spans="3:17" x14ac:dyDescent="0.25"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214"/>
      <c r="Q243" s="96"/>
    </row>
    <row r="244" spans="3:17" x14ac:dyDescent="0.25"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214"/>
      <c r="Q244" s="96"/>
    </row>
    <row r="245" spans="3:17" x14ac:dyDescent="0.25"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214"/>
      <c r="Q245" s="96"/>
    </row>
    <row r="246" spans="3:17" x14ac:dyDescent="0.25"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214"/>
      <c r="Q246" s="96"/>
    </row>
    <row r="247" spans="3:17" x14ac:dyDescent="0.25"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214"/>
      <c r="Q247" s="96"/>
    </row>
    <row r="248" spans="3:17" x14ac:dyDescent="0.25"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214"/>
      <c r="Q248" s="96"/>
    </row>
    <row r="249" spans="3:17" x14ac:dyDescent="0.25"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214"/>
      <c r="Q249" s="96"/>
    </row>
    <row r="250" spans="3:17" x14ac:dyDescent="0.25"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214"/>
      <c r="Q250" s="96"/>
    </row>
    <row r="251" spans="3:17" x14ac:dyDescent="0.25"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214"/>
      <c r="Q251" s="96"/>
    </row>
    <row r="252" spans="3:17" x14ac:dyDescent="0.25"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214"/>
      <c r="Q252" s="96"/>
    </row>
    <row r="253" spans="3:17" x14ac:dyDescent="0.25"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214"/>
      <c r="Q253" s="96"/>
    </row>
    <row r="254" spans="3:17" x14ac:dyDescent="0.25"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214"/>
      <c r="Q254" s="96"/>
    </row>
    <row r="255" spans="3:17" x14ac:dyDescent="0.25"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214"/>
      <c r="Q255" s="96"/>
    </row>
    <row r="256" spans="3:17" x14ac:dyDescent="0.25"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214"/>
      <c r="Q256" s="96"/>
    </row>
    <row r="257" spans="3:17" x14ac:dyDescent="0.25"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214"/>
      <c r="Q257" s="96"/>
    </row>
    <row r="258" spans="3:17" x14ac:dyDescent="0.25"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214"/>
      <c r="Q258" s="96"/>
    </row>
    <row r="259" spans="3:17" x14ac:dyDescent="0.25"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214"/>
      <c r="Q259" s="96"/>
    </row>
    <row r="260" spans="3:17" x14ac:dyDescent="0.25"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214"/>
      <c r="Q260" s="96"/>
    </row>
    <row r="261" spans="3:17" x14ac:dyDescent="0.25"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214"/>
      <c r="Q261" s="96"/>
    </row>
    <row r="262" spans="3:17" x14ac:dyDescent="0.25"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214"/>
      <c r="Q262" s="96"/>
    </row>
    <row r="263" spans="3:17" x14ac:dyDescent="0.25"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214"/>
      <c r="Q263" s="96"/>
    </row>
    <row r="264" spans="3:17" x14ac:dyDescent="0.25"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214"/>
      <c r="Q264" s="96"/>
    </row>
    <row r="265" spans="3:17" x14ac:dyDescent="0.25"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214"/>
      <c r="Q265" s="96"/>
    </row>
    <row r="266" spans="3:17" x14ac:dyDescent="0.25"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214"/>
      <c r="Q266" s="96"/>
    </row>
    <row r="267" spans="3:17" x14ac:dyDescent="0.25"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214"/>
      <c r="Q267" s="96"/>
    </row>
    <row r="268" spans="3:17" x14ac:dyDescent="0.25"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214"/>
      <c r="Q268" s="96"/>
    </row>
    <row r="269" spans="3:17" x14ac:dyDescent="0.25"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214"/>
      <c r="Q269" s="96"/>
    </row>
    <row r="270" spans="3:17" x14ac:dyDescent="0.25"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214"/>
      <c r="Q270" s="96"/>
    </row>
    <row r="271" spans="3:17" x14ac:dyDescent="0.25"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214"/>
      <c r="Q271" s="96"/>
    </row>
    <row r="272" spans="3:17" x14ac:dyDescent="0.25"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214"/>
      <c r="Q272" s="96"/>
    </row>
    <row r="273" spans="3:17" x14ac:dyDescent="0.25"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214"/>
      <c r="Q273" s="96"/>
    </row>
    <row r="274" spans="3:17" x14ac:dyDescent="0.25"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214"/>
      <c r="Q274" s="96"/>
    </row>
    <row r="275" spans="3:17" x14ac:dyDescent="0.25"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214"/>
      <c r="Q275" s="96"/>
    </row>
    <row r="276" spans="3:17" x14ac:dyDescent="0.25"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214"/>
      <c r="Q276" s="96"/>
    </row>
    <row r="277" spans="3:17" x14ac:dyDescent="0.25"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214"/>
      <c r="Q277" s="96"/>
    </row>
    <row r="278" spans="3:17" x14ac:dyDescent="0.25"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214"/>
      <c r="Q278" s="96"/>
    </row>
    <row r="279" spans="3:17" x14ac:dyDescent="0.25"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214"/>
      <c r="Q279" s="96"/>
    </row>
    <row r="280" spans="3:17" x14ac:dyDescent="0.25"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214"/>
      <c r="Q280" s="96"/>
    </row>
    <row r="281" spans="3:17" x14ac:dyDescent="0.25"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214"/>
      <c r="Q281" s="96"/>
    </row>
    <row r="282" spans="3:17" x14ac:dyDescent="0.25"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214"/>
      <c r="Q282" s="96"/>
    </row>
    <row r="283" spans="3:17" x14ac:dyDescent="0.25"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214"/>
      <c r="Q283" s="96"/>
    </row>
    <row r="284" spans="3:17" x14ac:dyDescent="0.25"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214"/>
      <c r="Q284" s="96"/>
    </row>
    <row r="285" spans="3:17" x14ac:dyDescent="0.25"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214"/>
      <c r="Q285" s="96"/>
    </row>
    <row r="286" spans="3:17" x14ac:dyDescent="0.25"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214"/>
      <c r="Q286" s="96"/>
    </row>
    <row r="287" spans="3:17" x14ac:dyDescent="0.25"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214"/>
      <c r="Q287" s="96"/>
    </row>
    <row r="288" spans="3:17" x14ac:dyDescent="0.25"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214"/>
      <c r="Q288" s="96"/>
    </row>
    <row r="289" spans="3:17" x14ac:dyDescent="0.25"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214"/>
      <c r="Q289" s="96"/>
    </row>
    <row r="290" spans="3:17" x14ac:dyDescent="0.25"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214"/>
      <c r="Q290" s="96"/>
    </row>
    <row r="291" spans="3:17" x14ac:dyDescent="0.25"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214"/>
      <c r="Q291" s="96"/>
    </row>
    <row r="292" spans="3:17" x14ac:dyDescent="0.25"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214"/>
      <c r="Q292" s="96"/>
    </row>
    <row r="293" spans="3:17" x14ac:dyDescent="0.25"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214"/>
      <c r="Q293" s="96"/>
    </row>
    <row r="294" spans="3:17" x14ac:dyDescent="0.25"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214"/>
      <c r="Q294" s="96"/>
    </row>
    <row r="295" spans="3:17" x14ac:dyDescent="0.25"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214"/>
      <c r="Q295" s="96"/>
    </row>
    <row r="296" spans="3:17" x14ac:dyDescent="0.25"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214"/>
      <c r="Q296" s="96"/>
    </row>
    <row r="297" spans="3:17" x14ac:dyDescent="0.25"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214"/>
      <c r="Q297" s="96"/>
    </row>
    <row r="298" spans="3:17" x14ac:dyDescent="0.25"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214"/>
      <c r="Q298" s="96"/>
    </row>
    <row r="299" spans="3:17" x14ac:dyDescent="0.25"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214"/>
      <c r="Q299" s="96"/>
    </row>
    <row r="300" spans="3:17" x14ac:dyDescent="0.25"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214"/>
      <c r="Q300" s="96"/>
    </row>
    <row r="301" spans="3:17" x14ac:dyDescent="0.25"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214"/>
      <c r="Q301" s="96"/>
    </row>
    <row r="302" spans="3:17" x14ac:dyDescent="0.25"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214"/>
      <c r="Q302" s="96"/>
    </row>
    <row r="303" spans="3:17" x14ac:dyDescent="0.25"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214"/>
      <c r="Q303" s="96"/>
    </row>
    <row r="304" spans="3:17" x14ac:dyDescent="0.25"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214"/>
      <c r="Q304" s="96"/>
    </row>
    <row r="305" spans="3:17" x14ac:dyDescent="0.25"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214"/>
      <c r="Q305" s="96"/>
    </row>
    <row r="306" spans="3:17" x14ac:dyDescent="0.25"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214"/>
      <c r="Q306" s="96"/>
    </row>
    <row r="307" spans="3:17" x14ac:dyDescent="0.25"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214"/>
      <c r="Q307" s="96"/>
    </row>
    <row r="308" spans="3:17" x14ac:dyDescent="0.25"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214"/>
      <c r="Q308" s="96"/>
    </row>
    <row r="309" spans="3:17" x14ac:dyDescent="0.25"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214"/>
      <c r="Q309" s="96"/>
    </row>
    <row r="310" spans="3:17" x14ac:dyDescent="0.25"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214"/>
      <c r="Q310" s="96"/>
    </row>
    <row r="311" spans="3:17" x14ac:dyDescent="0.25"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214"/>
      <c r="Q311" s="96"/>
    </row>
    <row r="312" spans="3:17" x14ac:dyDescent="0.25"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214"/>
      <c r="Q312" s="96"/>
    </row>
    <row r="313" spans="3:17" x14ac:dyDescent="0.25"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214"/>
      <c r="Q313" s="96"/>
    </row>
    <row r="314" spans="3:17" x14ac:dyDescent="0.25"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214"/>
      <c r="Q314" s="96"/>
    </row>
    <row r="315" spans="3:17" x14ac:dyDescent="0.25"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214"/>
      <c r="Q315" s="96"/>
    </row>
    <row r="316" spans="3:17" x14ac:dyDescent="0.25"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214"/>
      <c r="Q316" s="96"/>
    </row>
    <row r="317" spans="3:17" x14ac:dyDescent="0.25"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214"/>
      <c r="Q317" s="96"/>
    </row>
    <row r="318" spans="3:17" x14ac:dyDescent="0.25"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214"/>
      <c r="Q318" s="96"/>
    </row>
    <row r="319" spans="3:17" x14ac:dyDescent="0.25"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214"/>
      <c r="Q319" s="96"/>
    </row>
    <row r="320" spans="3:17" x14ac:dyDescent="0.25"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214"/>
      <c r="Q320" s="96"/>
    </row>
    <row r="321" spans="3:17" x14ac:dyDescent="0.25"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214"/>
      <c r="Q321" s="96"/>
    </row>
    <row r="322" spans="3:17" x14ac:dyDescent="0.25"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214"/>
      <c r="Q322" s="96"/>
    </row>
    <row r="323" spans="3:17" x14ac:dyDescent="0.25"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214"/>
      <c r="Q323" s="96"/>
    </row>
    <row r="324" spans="3:17" x14ac:dyDescent="0.25"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214"/>
      <c r="Q324" s="96"/>
    </row>
    <row r="325" spans="3:17" x14ac:dyDescent="0.25"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214"/>
      <c r="Q325" s="96"/>
    </row>
    <row r="326" spans="3:17" x14ac:dyDescent="0.25"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214"/>
      <c r="Q326" s="96"/>
    </row>
    <row r="327" spans="3:17" x14ac:dyDescent="0.25"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214"/>
      <c r="Q327" s="96"/>
    </row>
    <row r="328" spans="3:17" x14ac:dyDescent="0.25"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214"/>
      <c r="Q328" s="96"/>
    </row>
    <row r="329" spans="3:17" x14ac:dyDescent="0.25"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214"/>
      <c r="Q329" s="96"/>
    </row>
    <row r="330" spans="3:17" x14ac:dyDescent="0.25"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214"/>
      <c r="Q330" s="96"/>
    </row>
    <row r="331" spans="3:17" x14ac:dyDescent="0.25"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214"/>
      <c r="Q331" s="96"/>
    </row>
    <row r="332" spans="3:17" x14ac:dyDescent="0.25"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214"/>
      <c r="Q332" s="96"/>
    </row>
    <row r="333" spans="3:17" x14ac:dyDescent="0.25"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214"/>
      <c r="Q333" s="96"/>
    </row>
    <row r="334" spans="3:17" x14ac:dyDescent="0.25"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214"/>
      <c r="Q334" s="96"/>
    </row>
    <row r="335" spans="3:17" x14ac:dyDescent="0.25"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214"/>
      <c r="Q335" s="96"/>
    </row>
    <row r="336" spans="3:17" x14ac:dyDescent="0.25"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214"/>
      <c r="Q336" s="96"/>
    </row>
    <row r="337" spans="3:17" x14ac:dyDescent="0.25"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214"/>
      <c r="Q337" s="96"/>
    </row>
    <row r="338" spans="3:17" x14ac:dyDescent="0.25"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214"/>
      <c r="Q338" s="96"/>
    </row>
    <row r="339" spans="3:17" x14ac:dyDescent="0.25"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214"/>
      <c r="Q339" s="96"/>
    </row>
    <row r="340" spans="3:17" x14ac:dyDescent="0.25"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214"/>
      <c r="Q340" s="96"/>
    </row>
    <row r="341" spans="3:17" x14ac:dyDescent="0.25"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214"/>
      <c r="Q341" s="96"/>
    </row>
    <row r="342" spans="3:17" x14ac:dyDescent="0.25"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214"/>
      <c r="Q342" s="96"/>
    </row>
    <row r="343" spans="3:17" x14ac:dyDescent="0.25"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214"/>
      <c r="Q343" s="96"/>
    </row>
    <row r="344" spans="3:17" x14ac:dyDescent="0.25"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214"/>
      <c r="Q344" s="96"/>
    </row>
    <row r="345" spans="3:17" x14ac:dyDescent="0.25"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214"/>
      <c r="Q345" s="96"/>
    </row>
    <row r="346" spans="3:17" x14ac:dyDescent="0.25"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214"/>
      <c r="Q346" s="96"/>
    </row>
    <row r="347" spans="3:17" x14ac:dyDescent="0.25"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214"/>
      <c r="Q347" s="96"/>
    </row>
    <row r="348" spans="3:17" x14ac:dyDescent="0.25"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214"/>
      <c r="Q348" s="96"/>
    </row>
    <row r="349" spans="3:17" x14ac:dyDescent="0.25"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214"/>
      <c r="Q349" s="96"/>
    </row>
    <row r="350" spans="3:17" x14ac:dyDescent="0.25"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214"/>
      <c r="Q350" s="96"/>
    </row>
    <row r="351" spans="3:17" x14ac:dyDescent="0.25"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214"/>
      <c r="Q351" s="96"/>
    </row>
    <row r="352" spans="3:17" x14ac:dyDescent="0.25"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214"/>
      <c r="Q352" s="96"/>
    </row>
    <row r="353" spans="3:17" x14ac:dyDescent="0.25"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214"/>
      <c r="Q353" s="96"/>
    </row>
    <row r="354" spans="3:17" x14ac:dyDescent="0.25"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214"/>
      <c r="Q354" s="96"/>
    </row>
    <row r="355" spans="3:17" x14ac:dyDescent="0.25"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214"/>
      <c r="Q355" s="96"/>
    </row>
    <row r="356" spans="3:17" x14ac:dyDescent="0.25"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214"/>
      <c r="Q356" s="96"/>
    </row>
    <row r="357" spans="3:17" x14ac:dyDescent="0.25"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214"/>
      <c r="Q357" s="96"/>
    </row>
    <row r="358" spans="3:17" x14ac:dyDescent="0.25"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214"/>
      <c r="Q358" s="96"/>
    </row>
    <row r="359" spans="3:17" x14ac:dyDescent="0.25"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214"/>
      <c r="Q359" s="96"/>
    </row>
    <row r="360" spans="3:17" x14ac:dyDescent="0.25"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214"/>
      <c r="Q360" s="96"/>
    </row>
    <row r="361" spans="3:17" x14ac:dyDescent="0.25"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214"/>
      <c r="Q361" s="96"/>
    </row>
    <row r="362" spans="3:17" x14ac:dyDescent="0.25"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214"/>
      <c r="Q362" s="96"/>
    </row>
    <row r="363" spans="3:17" x14ac:dyDescent="0.25"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214"/>
      <c r="Q363" s="96"/>
    </row>
    <row r="364" spans="3:17" x14ac:dyDescent="0.25"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214"/>
      <c r="Q364" s="96"/>
    </row>
    <row r="365" spans="3:17" x14ac:dyDescent="0.25"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214"/>
      <c r="Q365" s="96"/>
    </row>
    <row r="366" spans="3:17" x14ac:dyDescent="0.25"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214"/>
      <c r="Q366" s="96"/>
    </row>
    <row r="367" spans="3:17" x14ac:dyDescent="0.25"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214"/>
      <c r="Q367" s="96"/>
    </row>
    <row r="368" spans="3:17" x14ac:dyDescent="0.25"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214"/>
      <c r="Q368" s="96"/>
    </row>
    <row r="369" spans="3:17" x14ac:dyDescent="0.25"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214"/>
      <c r="Q369" s="96"/>
    </row>
    <row r="370" spans="3:17" x14ac:dyDescent="0.25"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214"/>
      <c r="Q370" s="96"/>
    </row>
    <row r="371" spans="3:17" x14ac:dyDescent="0.25"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214"/>
      <c r="Q371" s="96"/>
    </row>
    <row r="372" spans="3:17" x14ac:dyDescent="0.25"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214"/>
      <c r="Q372" s="96"/>
    </row>
    <row r="373" spans="3:17" x14ac:dyDescent="0.25"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214"/>
      <c r="Q373" s="96"/>
    </row>
    <row r="374" spans="3:17" x14ac:dyDescent="0.25"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214"/>
      <c r="Q374" s="96"/>
    </row>
    <row r="375" spans="3:17" x14ac:dyDescent="0.25"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214"/>
      <c r="Q375" s="96"/>
    </row>
    <row r="376" spans="3:17" x14ac:dyDescent="0.25"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214"/>
      <c r="Q376" s="96"/>
    </row>
    <row r="377" spans="3:17" x14ac:dyDescent="0.25"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214"/>
      <c r="Q377" s="96"/>
    </row>
    <row r="378" spans="3:17" x14ac:dyDescent="0.25"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214"/>
      <c r="Q378" s="96"/>
    </row>
    <row r="379" spans="3:17" x14ac:dyDescent="0.25"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214"/>
      <c r="Q379" s="96"/>
    </row>
    <row r="380" spans="3:17" x14ac:dyDescent="0.25"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214"/>
      <c r="Q380" s="96"/>
    </row>
    <row r="381" spans="3:17" x14ac:dyDescent="0.25"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214"/>
      <c r="Q381" s="96"/>
    </row>
    <row r="382" spans="3:17" x14ac:dyDescent="0.25"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214"/>
      <c r="Q382" s="96"/>
    </row>
    <row r="383" spans="3:17" x14ac:dyDescent="0.25"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214"/>
      <c r="Q383" s="96"/>
    </row>
    <row r="384" spans="3:17" x14ac:dyDescent="0.25"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214"/>
      <c r="Q384" s="96"/>
    </row>
    <row r="385" spans="3:17" x14ac:dyDescent="0.25"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214"/>
      <c r="Q385" s="96"/>
    </row>
    <row r="386" spans="3:17" x14ac:dyDescent="0.25"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214"/>
      <c r="Q386" s="96"/>
    </row>
    <row r="387" spans="3:17" x14ac:dyDescent="0.25"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214"/>
      <c r="Q387" s="96"/>
    </row>
    <row r="388" spans="3:17" x14ac:dyDescent="0.25"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214"/>
      <c r="Q388" s="96"/>
    </row>
    <row r="389" spans="3:17" x14ac:dyDescent="0.25"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214"/>
      <c r="Q389" s="96"/>
    </row>
    <row r="390" spans="3:17" x14ac:dyDescent="0.25"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214"/>
      <c r="Q390" s="96"/>
    </row>
    <row r="391" spans="3:17" x14ac:dyDescent="0.25"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214"/>
      <c r="Q391" s="96"/>
    </row>
    <row r="392" spans="3:17" x14ac:dyDescent="0.25"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214"/>
      <c r="Q392" s="96"/>
    </row>
    <row r="393" spans="3:17" x14ac:dyDescent="0.25"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214"/>
      <c r="Q393" s="96"/>
    </row>
    <row r="394" spans="3:17" x14ac:dyDescent="0.25"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214"/>
      <c r="Q394" s="96"/>
    </row>
    <row r="395" spans="3:17" x14ac:dyDescent="0.25"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214"/>
      <c r="Q395" s="96"/>
    </row>
    <row r="396" spans="3:17" x14ac:dyDescent="0.25"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214"/>
      <c r="Q396" s="96"/>
    </row>
    <row r="397" spans="3:17" x14ac:dyDescent="0.25"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214"/>
      <c r="Q397" s="96"/>
    </row>
    <row r="398" spans="3:17" x14ac:dyDescent="0.25"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214"/>
      <c r="Q398" s="96"/>
    </row>
    <row r="399" spans="3:17" x14ac:dyDescent="0.25"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214"/>
      <c r="Q399" s="96"/>
    </row>
    <row r="400" spans="3:17" x14ac:dyDescent="0.25"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214"/>
      <c r="Q400" s="96"/>
    </row>
    <row r="401" spans="3:17" x14ac:dyDescent="0.25"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214"/>
      <c r="Q401" s="96"/>
    </row>
    <row r="402" spans="3:17" x14ac:dyDescent="0.25"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214"/>
      <c r="Q402" s="96"/>
    </row>
    <row r="403" spans="3:17" x14ac:dyDescent="0.25"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214"/>
      <c r="Q403" s="96"/>
    </row>
    <row r="404" spans="3:17" x14ac:dyDescent="0.25"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214"/>
      <c r="Q404" s="96"/>
    </row>
    <row r="405" spans="3:17" x14ac:dyDescent="0.25"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214"/>
      <c r="Q405" s="96"/>
    </row>
    <row r="406" spans="3:17" x14ac:dyDescent="0.25"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214"/>
      <c r="Q406" s="96"/>
    </row>
    <row r="407" spans="3:17" x14ac:dyDescent="0.25"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214"/>
      <c r="Q407" s="96"/>
    </row>
    <row r="408" spans="3:17" x14ac:dyDescent="0.25"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214"/>
      <c r="Q408" s="96"/>
    </row>
    <row r="409" spans="3:17" x14ac:dyDescent="0.25"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214"/>
      <c r="Q409" s="96"/>
    </row>
    <row r="410" spans="3:17" x14ac:dyDescent="0.25"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214"/>
      <c r="Q410" s="96"/>
    </row>
    <row r="411" spans="3:17" x14ac:dyDescent="0.25"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214"/>
      <c r="Q411" s="96"/>
    </row>
    <row r="412" spans="3:17" x14ac:dyDescent="0.25"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214"/>
      <c r="Q412" s="96"/>
    </row>
    <row r="413" spans="3:17" x14ac:dyDescent="0.25"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214"/>
      <c r="Q413" s="96"/>
    </row>
    <row r="414" spans="3:17" x14ac:dyDescent="0.25"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214"/>
      <c r="Q414" s="96"/>
    </row>
    <row r="415" spans="3:17" x14ac:dyDescent="0.25"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214"/>
      <c r="Q415" s="96"/>
    </row>
    <row r="416" spans="3:17" x14ac:dyDescent="0.25"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214"/>
      <c r="Q416" s="96"/>
    </row>
    <row r="417" spans="3:17" x14ac:dyDescent="0.25"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214"/>
      <c r="Q417" s="96"/>
    </row>
    <row r="418" spans="3:17" x14ac:dyDescent="0.25"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214"/>
      <c r="Q418" s="96"/>
    </row>
    <row r="419" spans="3:17" x14ac:dyDescent="0.25"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214"/>
      <c r="Q419" s="96"/>
    </row>
    <row r="420" spans="3:17" x14ac:dyDescent="0.25"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214"/>
      <c r="Q420" s="96"/>
    </row>
    <row r="421" spans="3:17" x14ac:dyDescent="0.25"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214"/>
      <c r="Q421" s="96"/>
    </row>
    <row r="422" spans="3:17" x14ac:dyDescent="0.25"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214"/>
      <c r="Q422" s="96"/>
    </row>
    <row r="423" spans="3:17" x14ac:dyDescent="0.25"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214"/>
      <c r="Q423" s="96"/>
    </row>
    <row r="424" spans="3:17" x14ac:dyDescent="0.25"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214"/>
      <c r="Q424" s="96"/>
    </row>
    <row r="425" spans="3:17" x14ac:dyDescent="0.25"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214"/>
      <c r="Q425" s="96"/>
    </row>
    <row r="426" spans="3:17" x14ac:dyDescent="0.25"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214"/>
      <c r="Q426" s="96"/>
    </row>
    <row r="427" spans="3:17" x14ac:dyDescent="0.25"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214"/>
      <c r="Q427" s="96"/>
    </row>
    <row r="428" spans="3:17" x14ac:dyDescent="0.25"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214"/>
      <c r="Q428" s="96"/>
    </row>
    <row r="429" spans="3:17" x14ac:dyDescent="0.25"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214"/>
      <c r="Q429" s="96"/>
    </row>
    <row r="430" spans="3:17" x14ac:dyDescent="0.25"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214"/>
      <c r="Q430" s="96"/>
    </row>
    <row r="431" spans="3:17" x14ac:dyDescent="0.25"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214"/>
      <c r="Q431" s="96"/>
    </row>
    <row r="432" spans="3:17" x14ac:dyDescent="0.25"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214"/>
      <c r="Q432" s="96"/>
    </row>
    <row r="433" spans="3:17" x14ac:dyDescent="0.25"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214"/>
      <c r="Q433" s="96"/>
    </row>
    <row r="434" spans="3:17" x14ac:dyDescent="0.25"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214"/>
      <c r="Q434" s="96"/>
    </row>
    <row r="435" spans="3:17" x14ac:dyDescent="0.25"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214"/>
      <c r="Q435" s="96"/>
    </row>
    <row r="436" spans="3:17" x14ac:dyDescent="0.25"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214"/>
      <c r="Q436" s="96"/>
    </row>
    <row r="437" spans="3:17" x14ac:dyDescent="0.25"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214"/>
      <c r="Q437" s="96"/>
    </row>
    <row r="438" spans="3:17" x14ac:dyDescent="0.25"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214"/>
      <c r="Q438" s="96"/>
    </row>
    <row r="439" spans="3:17" x14ac:dyDescent="0.25"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214"/>
      <c r="Q439" s="96"/>
    </row>
    <row r="440" spans="3:17" x14ac:dyDescent="0.25"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214"/>
      <c r="Q440" s="96"/>
    </row>
    <row r="441" spans="3:17" x14ac:dyDescent="0.25"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214"/>
      <c r="Q441" s="96"/>
    </row>
    <row r="442" spans="3:17" x14ac:dyDescent="0.25"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214"/>
      <c r="Q442" s="96"/>
    </row>
    <row r="443" spans="3:17" x14ac:dyDescent="0.25"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214"/>
      <c r="Q443" s="96"/>
    </row>
    <row r="444" spans="3:17" x14ac:dyDescent="0.25"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214"/>
      <c r="Q444" s="96"/>
    </row>
    <row r="445" spans="3:17" x14ac:dyDescent="0.25"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214"/>
      <c r="Q445" s="96"/>
    </row>
    <row r="446" spans="3:17" x14ac:dyDescent="0.25"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214"/>
      <c r="Q446" s="96"/>
    </row>
    <row r="447" spans="3:17" x14ac:dyDescent="0.25"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214"/>
      <c r="Q447" s="96"/>
    </row>
    <row r="448" spans="3:17" x14ac:dyDescent="0.25"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214"/>
      <c r="Q448" s="96"/>
    </row>
    <row r="449" spans="3:17" x14ac:dyDescent="0.25"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214"/>
      <c r="Q449" s="96"/>
    </row>
    <row r="450" spans="3:17" x14ac:dyDescent="0.25"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214"/>
      <c r="Q450" s="96"/>
    </row>
    <row r="451" spans="3:17" x14ac:dyDescent="0.25"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214"/>
      <c r="Q451" s="96"/>
    </row>
    <row r="452" spans="3:17" x14ac:dyDescent="0.25"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214"/>
      <c r="Q452" s="96"/>
    </row>
    <row r="453" spans="3:17" x14ac:dyDescent="0.25"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214"/>
      <c r="Q453" s="96"/>
    </row>
    <row r="454" spans="3:17" x14ac:dyDescent="0.25"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214"/>
      <c r="Q454" s="96"/>
    </row>
    <row r="455" spans="3:17" x14ac:dyDescent="0.25"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214"/>
      <c r="Q455" s="96"/>
    </row>
    <row r="456" spans="3:17" x14ac:dyDescent="0.25"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214"/>
      <c r="Q456" s="96"/>
    </row>
    <row r="457" spans="3:17" x14ac:dyDescent="0.25"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214"/>
      <c r="Q457" s="96"/>
    </row>
    <row r="458" spans="3:17" x14ac:dyDescent="0.25"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214"/>
      <c r="Q458" s="96"/>
    </row>
    <row r="459" spans="3:17" x14ac:dyDescent="0.25"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214"/>
      <c r="Q459" s="96"/>
    </row>
    <row r="460" spans="3:17" x14ac:dyDescent="0.25"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214"/>
      <c r="Q460" s="96"/>
    </row>
    <row r="461" spans="3:17" x14ac:dyDescent="0.25"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214"/>
      <c r="Q461" s="96"/>
    </row>
    <row r="462" spans="3:17" x14ac:dyDescent="0.25"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214"/>
      <c r="Q462" s="96"/>
    </row>
    <row r="463" spans="3:17" x14ac:dyDescent="0.25"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214"/>
      <c r="Q463" s="96"/>
    </row>
    <row r="464" spans="3:17" x14ac:dyDescent="0.25"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214"/>
      <c r="Q464" s="96"/>
    </row>
    <row r="465" spans="3:17" x14ac:dyDescent="0.25"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214"/>
      <c r="Q465" s="96"/>
    </row>
    <row r="466" spans="3:17" x14ac:dyDescent="0.25"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214"/>
      <c r="Q466" s="96"/>
    </row>
    <row r="467" spans="3:17" x14ac:dyDescent="0.25"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214"/>
      <c r="Q467" s="96"/>
    </row>
    <row r="468" spans="3:17" x14ac:dyDescent="0.25"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214"/>
      <c r="Q468" s="96"/>
    </row>
    <row r="469" spans="3:17" x14ac:dyDescent="0.25"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214"/>
      <c r="Q469" s="96"/>
    </row>
    <row r="470" spans="3:17" x14ac:dyDescent="0.25"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214"/>
      <c r="Q470" s="96"/>
    </row>
    <row r="471" spans="3:17" x14ac:dyDescent="0.25"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214"/>
      <c r="Q471" s="96"/>
    </row>
    <row r="472" spans="3:17" x14ac:dyDescent="0.25"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214"/>
      <c r="Q472" s="96"/>
    </row>
    <row r="473" spans="3:17" x14ac:dyDescent="0.25"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214"/>
      <c r="Q473" s="96"/>
    </row>
    <row r="474" spans="3:17" x14ac:dyDescent="0.25"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214"/>
      <c r="Q474" s="96"/>
    </row>
    <row r="475" spans="3:17" x14ac:dyDescent="0.25"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214"/>
      <c r="Q475" s="96"/>
    </row>
    <row r="476" spans="3:17" x14ac:dyDescent="0.25"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214"/>
      <c r="Q476" s="96"/>
    </row>
    <row r="477" spans="3:17" x14ac:dyDescent="0.25"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214"/>
      <c r="Q477" s="96"/>
    </row>
    <row r="478" spans="3:17" x14ac:dyDescent="0.25"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214"/>
      <c r="Q478" s="96"/>
    </row>
    <row r="479" spans="3:17" x14ac:dyDescent="0.25"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214"/>
      <c r="Q479" s="96"/>
    </row>
    <row r="480" spans="3:17" x14ac:dyDescent="0.25"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214"/>
      <c r="Q480" s="96"/>
    </row>
    <row r="481" spans="3:17" x14ac:dyDescent="0.25"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214"/>
      <c r="Q481" s="96"/>
    </row>
    <row r="482" spans="3:17" x14ac:dyDescent="0.25"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214"/>
      <c r="Q482" s="96"/>
    </row>
    <row r="483" spans="3:17" x14ac:dyDescent="0.25"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214"/>
      <c r="Q483" s="96"/>
    </row>
    <row r="484" spans="3:17" x14ac:dyDescent="0.25"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214"/>
      <c r="Q484" s="96"/>
    </row>
    <row r="485" spans="3:17" x14ac:dyDescent="0.25"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214"/>
      <c r="Q485" s="96"/>
    </row>
    <row r="486" spans="3:17" x14ac:dyDescent="0.25"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214"/>
      <c r="Q486" s="96"/>
    </row>
    <row r="487" spans="3:17" x14ac:dyDescent="0.25"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214"/>
      <c r="Q487" s="96"/>
    </row>
    <row r="488" spans="3:17" x14ac:dyDescent="0.25"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214"/>
      <c r="Q488" s="96"/>
    </row>
    <row r="489" spans="3:17" x14ac:dyDescent="0.25"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214"/>
      <c r="Q489" s="96"/>
    </row>
    <row r="490" spans="3:17" x14ac:dyDescent="0.25"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214"/>
      <c r="Q490" s="96"/>
    </row>
    <row r="491" spans="3:17" x14ac:dyDescent="0.25"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214"/>
      <c r="Q491" s="96"/>
    </row>
    <row r="492" spans="3:17" x14ac:dyDescent="0.25"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214"/>
      <c r="Q492" s="96"/>
    </row>
    <row r="493" spans="3:17" x14ac:dyDescent="0.25"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214"/>
      <c r="Q493" s="96"/>
    </row>
    <row r="494" spans="3:17" x14ac:dyDescent="0.25"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214"/>
      <c r="Q494" s="96"/>
    </row>
    <row r="495" spans="3:17" x14ac:dyDescent="0.25"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214"/>
      <c r="Q495" s="96"/>
    </row>
    <row r="496" spans="3:17" x14ac:dyDescent="0.25"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214"/>
      <c r="Q496" s="96"/>
    </row>
    <row r="497" spans="3:17" x14ac:dyDescent="0.25"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214"/>
      <c r="Q497" s="96"/>
    </row>
    <row r="498" spans="3:17" x14ac:dyDescent="0.25"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214"/>
      <c r="Q498" s="96"/>
    </row>
    <row r="499" spans="3:17" x14ac:dyDescent="0.25"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214"/>
      <c r="Q499" s="96"/>
    </row>
    <row r="500" spans="3:17" x14ac:dyDescent="0.25"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214"/>
      <c r="Q500" s="96"/>
    </row>
    <row r="501" spans="3:17" x14ac:dyDescent="0.25"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214"/>
      <c r="Q501" s="96"/>
    </row>
    <row r="502" spans="3:17" x14ac:dyDescent="0.25"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214"/>
      <c r="Q502" s="96"/>
    </row>
    <row r="503" spans="3:17" x14ac:dyDescent="0.25"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214"/>
      <c r="Q503" s="96"/>
    </row>
    <row r="504" spans="3:17" x14ac:dyDescent="0.25"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214"/>
      <c r="Q504" s="96"/>
    </row>
    <row r="505" spans="3:17" x14ac:dyDescent="0.25"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214"/>
      <c r="Q505" s="96"/>
    </row>
    <row r="506" spans="3:17" x14ac:dyDescent="0.25"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214"/>
      <c r="Q506" s="96"/>
    </row>
    <row r="507" spans="3:17" x14ac:dyDescent="0.25"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214"/>
      <c r="Q507" s="96"/>
    </row>
    <row r="508" spans="3:17" x14ac:dyDescent="0.25"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214"/>
      <c r="Q508" s="96"/>
    </row>
    <row r="509" spans="3:17" x14ac:dyDescent="0.25"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214"/>
      <c r="Q509" s="96"/>
    </row>
    <row r="510" spans="3:17" x14ac:dyDescent="0.25"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214"/>
      <c r="Q510" s="96"/>
    </row>
    <row r="511" spans="3:17" x14ac:dyDescent="0.25"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214"/>
      <c r="Q511" s="96"/>
    </row>
    <row r="512" spans="3:17" x14ac:dyDescent="0.25"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214"/>
      <c r="Q512" s="96"/>
    </row>
    <row r="513" spans="3:17" x14ac:dyDescent="0.25"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214"/>
      <c r="Q513" s="96"/>
    </row>
    <row r="514" spans="3:17" x14ac:dyDescent="0.25"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214"/>
      <c r="Q514" s="96"/>
    </row>
    <row r="515" spans="3:17" x14ac:dyDescent="0.25"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214"/>
      <c r="Q515" s="96"/>
    </row>
    <row r="516" spans="3:17" x14ac:dyDescent="0.25"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214"/>
      <c r="Q516" s="96"/>
    </row>
    <row r="517" spans="3:17" x14ac:dyDescent="0.25"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214"/>
      <c r="Q517" s="96"/>
    </row>
    <row r="518" spans="3:17" x14ac:dyDescent="0.25"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214"/>
      <c r="Q518" s="96"/>
    </row>
    <row r="519" spans="3:17" x14ac:dyDescent="0.25"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214"/>
      <c r="Q519" s="96"/>
    </row>
    <row r="520" spans="3:17" x14ac:dyDescent="0.25"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214"/>
      <c r="Q520" s="96"/>
    </row>
    <row r="521" spans="3:17" x14ac:dyDescent="0.25"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214"/>
      <c r="Q521" s="96"/>
    </row>
    <row r="522" spans="3:17" x14ac:dyDescent="0.25"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214"/>
      <c r="Q522" s="96"/>
    </row>
    <row r="523" spans="3:17" x14ac:dyDescent="0.25"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214"/>
      <c r="Q523" s="96"/>
    </row>
    <row r="524" spans="3:17" x14ac:dyDescent="0.25"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214"/>
      <c r="Q524" s="96"/>
    </row>
    <row r="525" spans="3:17" x14ac:dyDescent="0.25"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214"/>
      <c r="Q525" s="96"/>
    </row>
    <row r="526" spans="3:17" x14ac:dyDescent="0.25"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214"/>
      <c r="Q526" s="96"/>
    </row>
    <row r="527" spans="3:17" x14ac:dyDescent="0.25"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214"/>
      <c r="Q527" s="96"/>
    </row>
    <row r="528" spans="3:17" x14ac:dyDescent="0.25"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214"/>
      <c r="Q528" s="96"/>
    </row>
    <row r="529" spans="3:17" x14ac:dyDescent="0.25"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214"/>
      <c r="Q529" s="96"/>
    </row>
    <row r="530" spans="3:17" x14ac:dyDescent="0.25"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214"/>
      <c r="Q530" s="96"/>
    </row>
    <row r="531" spans="3:17" x14ac:dyDescent="0.25"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214"/>
      <c r="Q531" s="96"/>
    </row>
    <row r="532" spans="3:17" x14ac:dyDescent="0.25"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214"/>
      <c r="Q532" s="96"/>
    </row>
    <row r="533" spans="3:17" x14ac:dyDescent="0.25"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214"/>
      <c r="Q533" s="96"/>
    </row>
    <row r="534" spans="3:17" x14ac:dyDescent="0.25"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214"/>
      <c r="Q534" s="96"/>
    </row>
    <row r="535" spans="3:17" x14ac:dyDescent="0.25"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214"/>
      <c r="Q535" s="96"/>
    </row>
    <row r="536" spans="3:17" x14ac:dyDescent="0.25"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214"/>
      <c r="Q536" s="96"/>
    </row>
    <row r="537" spans="3:17" x14ac:dyDescent="0.25"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214"/>
      <c r="Q537" s="96"/>
    </row>
    <row r="538" spans="3:17" x14ac:dyDescent="0.25"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214"/>
      <c r="Q538" s="96"/>
    </row>
    <row r="539" spans="3:17" x14ac:dyDescent="0.25"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214"/>
      <c r="Q539" s="96"/>
    </row>
    <row r="540" spans="3:17" x14ac:dyDescent="0.25"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214"/>
      <c r="Q540" s="96"/>
    </row>
    <row r="541" spans="3:17" x14ac:dyDescent="0.25"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214"/>
      <c r="Q541" s="96"/>
    </row>
    <row r="542" spans="3:17" x14ac:dyDescent="0.25"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214"/>
      <c r="Q542" s="96"/>
    </row>
    <row r="543" spans="3:17" x14ac:dyDescent="0.25"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214"/>
      <c r="Q543" s="96"/>
    </row>
    <row r="544" spans="3:17" x14ac:dyDescent="0.25"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214"/>
      <c r="Q544" s="96"/>
    </row>
    <row r="545" spans="3:17" x14ac:dyDescent="0.25"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214"/>
      <c r="Q545" s="96"/>
    </row>
    <row r="546" spans="3:17" x14ac:dyDescent="0.25"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214"/>
      <c r="Q546" s="96"/>
    </row>
    <row r="547" spans="3:17" x14ac:dyDescent="0.25"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214"/>
      <c r="Q547" s="96"/>
    </row>
    <row r="548" spans="3:17" x14ac:dyDescent="0.25"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214"/>
      <c r="Q548" s="96"/>
    </row>
    <row r="549" spans="3:17" x14ac:dyDescent="0.25"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214"/>
      <c r="Q549" s="96"/>
    </row>
    <row r="550" spans="3:17" x14ac:dyDescent="0.25"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214"/>
      <c r="Q550" s="96"/>
    </row>
    <row r="551" spans="3:17" x14ac:dyDescent="0.25"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214"/>
      <c r="Q551" s="96"/>
    </row>
    <row r="552" spans="3:17" x14ac:dyDescent="0.25"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214"/>
      <c r="Q552" s="96"/>
    </row>
    <row r="553" spans="3:17" x14ac:dyDescent="0.25"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214"/>
      <c r="Q553" s="96"/>
    </row>
    <row r="554" spans="3:17" x14ac:dyDescent="0.25"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214"/>
      <c r="Q554" s="96"/>
    </row>
    <row r="555" spans="3:17" x14ac:dyDescent="0.25"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214"/>
      <c r="Q555" s="96"/>
    </row>
    <row r="556" spans="3:17" x14ac:dyDescent="0.25"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214"/>
      <c r="Q556" s="96"/>
    </row>
    <row r="557" spans="3:17" x14ac:dyDescent="0.25"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214"/>
      <c r="Q557" s="96"/>
    </row>
    <row r="558" spans="3:17" x14ac:dyDescent="0.25"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214"/>
      <c r="Q558" s="96"/>
    </row>
    <row r="559" spans="3:17" x14ac:dyDescent="0.25"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214"/>
      <c r="Q559" s="96"/>
    </row>
    <row r="560" spans="3:17" x14ac:dyDescent="0.25"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214"/>
      <c r="Q560" s="96"/>
    </row>
    <row r="561" spans="3:17" x14ac:dyDescent="0.25"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214"/>
      <c r="Q561" s="96"/>
    </row>
    <row r="562" spans="3:17" x14ac:dyDescent="0.25"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214"/>
      <c r="Q562" s="96"/>
    </row>
    <row r="563" spans="3:17" x14ac:dyDescent="0.25"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214"/>
      <c r="Q563" s="96"/>
    </row>
    <row r="564" spans="3:17" x14ac:dyDescent="0.25"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214"/>
      <c r="Q564" s="96"/>
    </row>
    <row r="565" spans="3:17" x14ac:dyDescent="0.25"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214"/>
      <c r="Q565" s="96"/>
    </row>
    <row r="566" spans="3:17" x14ac:dyDescent="0.25"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214"/>
      <c r="Q566" s="96"/>
    </row>
    <row r="567" spans="3:17" x14ac:dyDescent="0.25"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214"/>
      <c r="Q567" s="96"/>
    </row>
    <row r="568" spans="3:17" x14ac:dyDescent="0.25"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214"/>
      <c r="Q568" s="96"/>
    </row>
    <row r="569" spans="3:17" x14ac:dyDescent="0.25"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214"/>
      <c r="Q569" s="96"/>
    </row>
    <row r="570" spans="3:17" x14ac:dyDescent="0.25"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214"/>
      <c r="Q570" s="96"/>
    </row>
    <row r="571" spans="3:17" x14ac:dyDescent="0.25"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214"/>
      <c r="Q571" s="96"/>
    </row>
    <row r="572" spans="3:17" x14ac:dyDescent="0.25"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214"/>
      <c r="Q572" s="96"/>
    </row>
    <row r="573" spans="3:17" x14ac:dyDescent="0.25"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214"/>
      <c r="Q573" s="96"/>
    </row>
    <row r="574" spans="3:17" x14ac:dyDescent="0.25"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214"/>
      <c r="Q574" s="96"/>
    </row>
    <row r="575" spans="3:17" x14ac:dyDescent="0.25"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214"/>
      <c r="Q575" s="96"/>
    </row>
    <row r="576" spans="3:17" x14ac:dyDescent="0.25"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214"/>
      <c r="Q576" s="96"/>
    </row>
    <row r="577" spans="3:17" x14ac:dyDescent="0.25"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214"/>
      <c r="Q577" s="96"/>
    </row>
    <row r="578" spans="3:17" x14ac:dyDescent="0.25"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214"/>
      <c r="Q578" s="96"/>
    </row>
    <row r="579" spans="3:17" x14ac:dyDescent="0.25"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214"/>
      <c r="Q579" s="96"/>
    </row>
    <row r="580" spans="3:17" x14ac:dyDescent="0.25"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214"/>
      <c r="Q580" s="96"/>
    </row>
    <row r="581" spans="3:17" x14ac:dyDescent="0.25"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214"/>
      <c r="Q581" s="96"/>
    </row>
    <row r="582" spans="3:17" x14ac:dyDescent="0.25"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214"/>
      <c r="Q582" s="96"/>
    </row>
    <row r="583" spans="3:17" x14ac:dyDescent="0.25"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214"/>
      <c r="Q583" s="96"/>
    </row>
    <row r="584" spans="3:17" x14ac:dyDescent="0.25"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214"/>
      <c r="Q584" s="96"/>
    </row>
    <row r="585" spans="3:17" x14ac:dyDescent="0.25"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214"/>
      <c r="Q585" s="96"/>
    </row>
    <row r="586" spans="3:17" x14ac:dyDescent="0.25"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214"/>
      <c r="Q586" s="96"/>
    </row>
    <row r="587" spans="3:17" x14ac:dyDescent="0.25"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214"/>
      <c r="Q587" s="96"/>
    </row>
    <row r="588" spans="3:17" x14ac:dyDescent="0.25"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214"/>
      <c r="Q588" s="96"/>
    </row>
    <row r="589" spans="3:17" x14ac:dyDescent="0.25"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214"/>
      <c r="Q589" s="96"/>
    </row>
    <row r="590" spans="3:17" x14ac:dyDescent="0.25"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214"/>
      <c r="Q590" s="96"/>
    </row>
    <row r="591" spans="3:17" x14ac:dyDescent="0.25"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214"/>
      <c r="Q591" s="96"/>
    </row>
    <row r="592" spans="3:17" x14ac:dyDescent="0.25"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214"/>
      <c r="Q592" s="96"/>
    </row>
    <row r="593" spans="3:17" x14ac:dyDescent="0.25"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214"/>
      <c r="Q593" s="96"/>
    </row>
    <row r="594" spans="3:17" x14ac:dyDescent="0.25"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214"/>
      <c r="Q594" s="96"/>
    </row>
    <row r="595" spans="3:17" x14ac:dyDescent="0.25"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214"/>
      <c r="Q595" s="96"/>
    </row>
    <row r="596" spans="3:17" x14ac:dyDescent="0.25"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214"/>
      <c r="Q596" s="96"/>
    </row>
    <row r="597" spans="3:17" x14ac:dyDescent="0.25"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214"/>
      <c r="Q597" s="96"/>
    </row>
    <row r="598" spans="3:17" x14ac:dyDescent="0.25"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214"/>
      <c r="Q598" s="96"/>
    </row>
    <row r="599" spans="3:17" x14ac:dyDescent="0.25"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214"/>
      <c r="Q599" s="96"/>
    </row>
    <row r="600" spans="3:17" x14ac:dyDescent="0.25"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214"/>
      <c r="Q600" s="96"/>
    </row>
    <row r="601" spans="3:17" x14ac:dyDescent="0.25"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214"/>
      <c r="Q601" s="96"/>
    </row>
    <row r="602" spans="3:17" x14ac:dyDescent="0.25"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214"/>
      <c r="Q602" s="96"/>
    </row>
    <row r="603" spans="3:17" x14ac:dyDescent="0.25"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214"/>
      <c r="Q603" s="96"/>
    </row>
    <row r="604" spans="3:17" x14ac:dyDescent="0.25"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214"/>
      <c r="Q604" s="96"/>
    </row>
    <row r="605" spans="3:17" x14ac:dyDescent="0.25"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214"/>
      <c r="Q605" s="96"/>
    </row>
    <row r="606" spans="3:17" x14ac:dyDescent="0.25"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214"/>
      <c r="Q606" s="96"/>
    </row>
    <row r="607" spans="3:17" x14ac:dyDescent="0.25"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214"/>
      <c r="Q607" s="96"/>
    </row>
    <row r="608" spans="3:17" x14ac:dyDescent="0.25"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214"/>
      <c r="Q608" s="96"/>
    </row>
    <row r="609" spans="3:17" x14ac:dyDescent="0.25"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214"/>
      <c r="Q609" s="96"/>
    </row>
    <row r="610" spans="3:17" x14ac:dyDescent="0.25"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214"/>
      <c r="Q610" s="96"/>
    </row>
    <row r="611" spans="3:17" x14ac:dyDescent="0.25"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214"/>
      <c r="Q611" s="96"/>
    </row>
    <row r="612" spans="3:17" x14ac:dyDescent="0.25"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214"/>
      <c r="Q612" s="96"/>
    </row>
    <row r="613" spans="3:17" x14ac:dyDescent="0.25"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214"/>
      <c r="Q613" s="96"/>
    </row>
    <row r="614" spans="3:17" x14ac:dyDescent="0.25"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214"/>
      <c r="Q614" s="96"/>
    </row>
    <row r="615" spans="3:17" x14ac:dyDescent="0.25"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214"/>
      <c r="Q615" s="96"/>
    </row>
    <row r="616" spans="3:17" x14ac:dyDescent="0.25"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214"/>
      <c r="Q616" s="96"/>
    </row>
    <row r="617" spans="3:17" x14ac:dyDescent="0.25"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214"/>
      <c r="Q617" s="96"/>
    </row>
    <row r="618" spans="3:17" x14ac:dyDescent="0.25"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214"/>
      <c r="Q618" s="96"/>
    </row>
    <row r="619" spans="3:17" x14ac:dyDescent="0.25"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214"/>
      <c r="Q619" s="96"/>
    </row>
    <row r="620" spans="3:17" x14ac:dyDescent="0.25"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214"/>
      <c r="Q620" s="96"/>
    </row>
    <row r="621" spans="3:17" x14ac:dyDescent="0.25"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214"/>
      <c r="Q621" s="96"/>
    </row>
    <row r="622" spans="3:17" x14ac:dyDescent="0.25"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214"/>
      <c r="Q622" s="96"/>
    </row>
    <row r="623" spans="3:17" x14ac:dyDescent="0.25"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214"/>
      <c r="Q623" s="96"/>
    </row>
    <row r="624" spans="3:17" x14ac:dyDescent="0.25"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214"/>
      <c r="Q624" s="96"/>
    </row>
    <row r="625" spans="3:17" x14ac:dyDescent="0.25"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214"/>
      <c r="Q625" s="96"/>
    </row>
    <row r="626" spans="3:17" x14ac:dyDescent="0.25"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214"/>
      <c r="Q626" s="96"/>
    </row>
    <row r="627" spans="3:17" x14ac:dyDescent="0.25"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214"/>
      <c r="Q627" s="96"/>
    </row>
    <row r="628" spans="3:17" x14ac:dyDescent="0.25"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214"/>
      <c r="Q628" s="96"/>
    </row>
    <row r="629" spans="3:17" x14ac:dyDescent="0.25"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214"/>
      <c r="Q629" s="96"/>
    </row>
    <row r="630" spans="3:17" x14ac:dyDescent="0.25"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214"/>
      <c r="Q630" s="96"/>
    </row>
    <row r="631" spans="3:17" x14ac:dyDescent="0.25"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214"/>
      <c r="Q631" s="96"/>
    </row>
    <row r="632" spans="3:17" x14ac:dyDescent="0.25"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214"/>
      <c r="Q632" s="96"/>
    </row>
    <row r="633" spans="3:17" x14ac:dyDescent="0.25"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214"/>
      <c r="Q633" s="96"/>
    </row>
    <row r="634" spans="3:17" x14ac:dyDescent="0.25"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214"/>
      <c r="Q634" s="96"/>
    </row>
    <row r="635" spans="3:17" x14ac:dyDescent="0.25"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214"/>
      <c r="Q635" s="96"/>
    </row>
    <row r="636" spans="3:17" x14ac:dyDescent="0.25"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214"/>
      <c r="Q636" s="96"/>
    </row>
    <row r="637" spans="3:17" x14ac:dyDescent="0.25"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214"/>
      <c r="Q637" s="96"/>
    </row>
    <row r="638" spans="3:17" x14ac:dyDescent="0.25"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214"/>
      <c r="Q638" s="96"/>
    </row>
    <row r="639" spans="3:17" x14ac:dyDescent="0.25"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214"/>
      <c r="Q639" s="96"/>
    </row>
    <row r="640" spans="3:17" x14ac:dyDescent="0.25"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214"/>
      <c r="Q640" s="96"/>
    </row>
    <row r="641" spans="3:17" x14ac:dyDescent="0.25"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214"/>
      <c r="Q641" s="96"/>
    </row>
    <row r="642" spans="3:17" x14ac:dyDescent="0.25"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214"/>
      <c r="Q642" s="96"/>
    </row>
    <row r="643" spans="3:17" x14ac:dyDescent="0.25"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214"/>
      <c r="Q643" s="96"/>
    </row>
    <row r="644" spans="3:17" x14ac:dyDescent="0.25"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214"/>
      <c r="Q644" s="96"/>
    </row>
    <row r="645" spans="3:17" x14ac:dyDescent="0.25"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214"/>
      <c r="Q645" s="96"/>
    </row>
    <row r="646" spans="3:17" x14ac:dyDescent="0.25"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214"/>
      <c r="Q646" s="96"/>
    </row>
    <row r="647" spans="3:17" x14ac:dyDescent="0.25"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214"/>
      <c r="Q647" s="96"/>
    </row>
    <row r="648" spans="3:17" x14ac:dyDescent="0.25"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214"/>
      <c r="Q648" s="96"/>
    </row>
    <row r="649" spans="3:17" x14ac:dyDescent="0.25"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214"/>
      <c r="Q649" s="96"/>
    </row>
    <row r="650" spans="3:17" x14ac:dyDescent="0.25"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214"/>
      <c r="Q650" s="96"/>
    </row>
    <row r="651" spans="3:17" x14ac:dyDescent="0.25"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214"/>
      <c r="Q651" s="96"/>
    </row>
    <row r="652" spans="3:17" x14ac:dyDescent="0.25"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214"/>
      <c r="Q652" s="96"/>
    </row>
    <row r="653" spans="3:17" x14ac:dyDescent="0.25"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214"/>
      <c r="Q653" s="96"/>
    </row>
    <row r="654" spans="3:17" x14ac:dyDescent="0.25"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214"/>
      <c r="Q654" s="96"/>
    </row>
    <row r="655" spans="3:17" x14ac:dyDescent="0.25"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214"/>
      <c r="Q655" s="96"/>
    </row>
    <row r="656" spans="3:17" x14ac:dyDescent="0.25"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214"/>
      <c r="Q656" s="96"/>
    </row>
    <row r="657" spans="3:17" x14ac:dyDescent="0.25"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214"/>
      <c r="Q657" s="96"/>
    </row>
    <row r="658" spans="3:17" x14ac:dyDescent="0.25"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214"/>
      <c r="Q658" s="96"/>
    </row>
    <row r="659" spans="3:17" x14ac:dyDescent="0.25"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214"/>
      <c r="Q659" s="96"/>
    </row>
    <row r="660" spans="3:17" x14ac:dyDescent="0.25"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214"/>
      <c r="Q660" s="96"/>
    </row>
    <row r="661" spans="3:17" x14ac:dyDescent="0.25"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214"/>
      <c r="Q661" s="96"/>
    </row>
    <row r="662" spans="3:17" x14ac:dyDescent="0.25"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214"/>
      <c r="Q662" s="96"/>
    </row>
    <row r="663" spans="3:17" x14ac:dyDescent="0.25"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214"/>
      <c r="Q663" s="96"/>
    </row>
    <row r="664" spans="3:17" x14ac:dyDescent="0.25"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214"/>
      <c r="Q664" s="96"/>
    </row>
    <row r="665" spans="3:17" x14ac:dyDescent="0.25"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214"/>
      <c r="Q665" s="96"/>
    </row>
    <row r="666" spans="3:17" x14ac:dyDescent="0.25"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214"/>
      <c r="Q666" s="96"/>
    </row>
    <row r="667" spans="3:17" x14ac:dyDescent="0.25"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214"/>
      <c r="Q667" s="96"/>
    </row>
    <row r="668" spans="3:17" x14ac:dyDescent="0.25"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214"/>
      <c r="Q668" s="96"/>
    </row>
    <row r="669" spans="3:17" x14ac:dyDescent="0.25"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214"/>
      <c r="Q669" s="96"/>
    </row>
    <row r="670" spans="3:17" x14ac:dyDescent="0.25"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214"/>
      <c r="Q670" s="96"/>
    </row>
    <row r="671" spans="3:17" x14ac:dyDescent="0.25"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214"/>
      <c r="Q671" s="96"/>
    </row>
    <row r="672" spans="3:17" x14ac:dyDescent="0.25"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214"/>
      <c r="Q672" s="96"/>
    </row>
    <row r="673" spans="3:17" x14ac:dyDescent="0.25"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214"/>
      <c r="Q673" s="96"/>
    </row>
    <row r="674" spans="3:17" x14ac:dyDescent="0.25"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214"/>
      <c r="Q674" s="96"/>
    </row>
    <row r="675" spans="3:17" x14ac:dyDescent="0.25"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214"/>
      <c r="Q675" s="96"/>
    </row>
    <row r="676" spans="3:17" x14ac:dyDescent="0.25"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214"/>
      <c r="Q676" s="96"/>
    </row>
    <row r="677" spans="3:17" x14ac:dyDescent="0.25"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214"/>
      <c r="Q677" s="96"/>
    </row>
    <row r="678" spans="3:17" x14ac:dyDescent="0.25"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214"/>
      <c r="Q678" s="96"/>
    </row>
    <row r="679" spans="3:17" x14ac:dyDescent="0.25"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214"/>
      <c r="Q679" s="96"/>
    </row>
    <row r="680" spans="3:17" x14ac:dyDescent="0.25"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214"/>
      <c r="Q680" s="96"/>
    </row>
    <row r="681" spans="3:17" x14ac:dyDescent="0.25"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214"/>
      <c r="Q681" s="96"/>
    </row>
    <row r="682" spans="3:17" x14ac:dyDescent="0.25"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214"/>
      <c r="Q682" s="96"/>
    </row>
    <row r="683" spans="3:17" x14ac:dyDescent="0.25"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214"/>
      <c r="Q683" s="96"/>
    </row>
    <row r="684" spans="3:17" x14ac:dyDescent="0.25"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214"/>
      <c r="Q684" s="96"/>
    </row>
    <row r="685" spans="3:17" x14ac:dyDescent="0.25"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214"/>
      <c r="Q685" s="96"/>
    </row>
    <row r="686" spans="3:17" x14ac:dyDescent="0.25"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214"/>
      <c r="Q686" s="96"/>
    </row>
    <row r="687" spans="3:17" x14ac:dyDescent="0.25"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214"/>
      <c r="Q687" s="96"/>
    </row>
    <row r="688" spans="3:17" x14ac:dyDescent="0.25"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214"/>
      <c r="Q688" s="96"/>
    </row>
    <row r="689" spans="3:17" x14ac:dyDescent="0.25"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214"/>
      <c r="Q689" s="96"/>
    </row>
    <row r="690" spans="3:17" x14ac:dyDescent="0.25"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214"/>
      <c r="Q690" s="96"/>
    </row>
    <row r="691" spans="3:17" x14ac:dyDescent="0.25"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214"/>
      <c r="Q691" s="96"/>
    </row>
    <row r="692" spans="3:17" x14ac:dyDescent="0.25"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214"/>
      <c r="Q692" s="96"/>
    </row>
    <row r="693" spans="3:17" x14ac:dyDescent="0.25"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214"/>
      <c r="Q693" s="96"/>
    </row>
    <row r="694" spans="3:17" x14ac:dyDescent="0.25"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214"/>
      <c r="Q694" s="96"/>
    </row>
    <row r="695" spans="3:17" x14ac:dyDescent="0.25"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214"/>
      <c r="Q695" s="96"/>
    </row>
    <row r="696" spans="3:17" x14ac:dyDescent="0.25"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214"/>
      <c r="Q696" s="96"/>
    </row>
    <row r="697" spans="3:17" x14ac:dyDescent="0.25"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214"/>
      <c r="Q697" s="96"/>
    </row>
    <row r="698" spans="3:17" x14ac:dyDescent="0.25"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214"/>
      <c r="Q698" s="96"/>
    </row>
    <row r="699" spans="3:17" x14ac:dyDescent="0.25"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214"/>
      <c r="Q699" s="96"/>
    </row>
    <row r="700" spans="3:17" x14ac:dyDescent="0.25"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214"/>
      <c r="Q700" s="96"/>
    </row>
    <row r="701" spans="3:17" x14ac:dyDescent="0.25"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214"/>
      <c r="Q701" s="96"/>
    </row>
    <row r="702" spans="3:17" x14ac:dyDescent="0.25"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214"/>
      <c r="Q702" s="96"/>
    </row>
    <row r="703" spans="3:17" x14ac:dyDescent="0.25"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214"/>
      <c r="Q703" s="96"/>
    </row>
    <row r="704" spans="3:17" x14ac:dyDescent="0.25"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214"/>
      <c r="Q704" s="96"/>
    </row>
    <row r="705" spans="3:17" x14ac:dyDescent="0.25"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214"/>
      <c r="Q705" s="96"/>
    </row>
    <row r="706" spans="3:17" x14ac:dyDescent="0.25"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214"/>
      <c r="Q706" s="96"/>
    </row>
    <row r="707" spans="3:17" x14ac:dyDescent="0.25"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214"/>
      <c r="Q707" s="96"/>
    </row>
    <row r="708" spans="3:17" x14ac:dyDescent="0.25"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214"/>
      <c r="Q708" s="96"/>
    </row>
    <row r="709" spans="3:17" x14ac:dyDescent="0.25"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214"/>
      <c r="Q709" s="96"/>
    </row>
    <row r="710" spans="3:17" x14ac:dyDescent="0.25"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214"/>
      <c r="Q710" s="96"/>
    </row>
    <row r="711" spans="3:17" x14ac:dyDescent="0.25"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214"/>
      <c r="Q711" s="96"/>
    </row>
    <row r="712" spans="3:17" x14ac:dyDescent="0.25"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214"/>
      <c r="Q712" s="96"/>
    </row>
    <row r="713" spans="3:17" x14ac:dyDescent="0.25"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214"/>
      <c r="Q713" s="96"/>
    </row>
    <row r="714" spans="3:17" x14ac:dyDescent="0.25"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214"/>
      <c r="Q714" s="96"/>
    </row>
    <row r="715" spans="3:17" x14ac:dyDescent="0.25"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214"/>
      <c r="Q715" s="96"/>
    </row>
    <row r="716" spans="3:17" x14ac:dyDescent="0.25"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214"/>
      <c r="Q716" s="96"/>
    </row>
    <row r="717" spans="3:17" x14ac:dyDescent="0.25"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214"/>
      <c r="Q717" s="96"/>
    </row>
    <row r="718" spans="3:17" x14ac:dyDescent="0.25"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214"/>
      <c r="Q718" s="96"/>
    </row>
    <row r="719" spans="3:17" x14ac:dyDescent="0.25"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214"/>
      <c r="Q719" s="96"/>
    </row>
    <row r="720" spans="3:17" x14ac:dyDescent="0.25"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214"/>
      <c r="Q720" s="96"/>
    </row>
    <row r="721" spans="3:17" x14ac:dyDescent="0.25"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214"/>
      <c r="Q721" s="96"/>
    </row>
    <row r="722" spans="3:17" x14ac:dyDescent="0.25"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214"/>
      <c r="Q722" s="96"/>
    </row>
    <row r="723" spans="3:17" x14ac:dyDescent="0.25"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214"/>
      <c r="Q723" s="96"/>
    </row>
    <row r="724" spans="3:17" x14ac:dyDescent="0.25"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214"/>
      <c r="Q724" s="96"/>
    </row>
    <row r="725" spans="3:17" x14ac:dyDescent="0.25"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214"/>
      <c r="Q725" s="96"/>
    </row>
    <row r="726" spans="3:17" x14ac:dyDescent="0.25"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214"/>
      <c r="Q726" s="96"/>
    </row>
    <row r="727" spans="3:17" x14ac:dyDescent="0.25"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214"/>
      <c r="Q727" s="96"/>
    </row>
    <row r="728" spans="3:17" x14ac:dyDescent="0.25"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214"/>
      <c r="Q728" s="96"/>
    </row>
    <row r="729" spans="3:17" x14ac:dyDescent="0.25"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214"/>
      <c r="Q729" s="96"/>
    </row>
    <row r="730" spans="3:17" x14ac:dyDescent="0.25"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214"/>
      <c r="Q730" s="96"/>
    </row>
    <row r="731" spans="3:17" x14ac:dyDescent="0.25"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214"/>
      <c r="Q731" s="96"/>
    </row>
    <row r="732" spans="3:17" x14ac:dyDescent="0.25"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214"/>
      <c r="Q732" s="96"/>
    </row>
    <row r="733" spans="3:17" x14ac:dyDescent="0.25"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214"/>
      <c r="Q733" s="96"/>
    </row>
    <row r="734" spans="3:17" x14ac:dyDescent="0.25"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214"/>
      <c r="Q734" s="96"/>
    </row>
    <row r="735" spans="3:17" x14ac:dyDescent="0.25"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214"/>
      <c r="Q735" s="96"/>
    </row>
    <row r="736" spans="3:17" x14ac:dyDescent="0.25"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214"/>
      <c r="Q736" s="96"/>
    </row>
    <row r="737" spans="3:17" x14ac:dyDescent="0.25"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214"/>
      <c r="Q737" s="96"/>
    </row>
    <row r="738" spans="3:17" x14ac:dyDescent="0.25"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214"/>
      <c r="Q738" s="96"/>
    </row>
    <row r="739" spans="3:17" x14ac:dyDescent="0.25"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214"/>
      <c r="Q739" s="96"/>
    </row>
    <row r="740" spans="3:17" x14ac:dyDescent="0.25"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214"/>
      <c r="Q740" s="96"/>
    </row>
    <row r="741" spans="3:17" x14ac:dyDescent="0.25"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214"/>
      <c r="Q741" s="96"/>
    </row>
    <row r="742" spans="3:17" x14ac:dyDescent="0.25"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214"/>
      <c r="Q742" s="96"/>
    </row>
    <row r="743" spans="3:17" x14ac:dyDescent="0.25"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214"/>
      <c r="Q743" s="96"/>
    </row>
    <row r="744" spans="3:17" x14ac:dyDescent="0.25"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214"/>
      <c r="Q744" s="96"/>
    </row>
    <row r="745" spans="3:17" x14ac:dyDescent="0.25"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214"/>
      <c r="Q745" s="96"/>
    </row>
    <row r="746" spans="3:17" x14ac:dyDescent="0.25"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214"/>
      <c r="Q746" s="96"/>
    </row>
    <row r="747" spans="3:17" x14ac:dyDescent="0.25"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214"/>
      <c r="Q747" s="96"/>
    </row>
    <row r="748" spans="3:17" x14ac:dyDescent="0.25"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214"/>
      <c r="Q748" s="96"/>
    </row>
    <row r="749" spans="3:17" x14ac:dyDescent="0.25"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214"/>
      <c r="Q749" s="96"/>
    </row>
    <row r="750" spans="3:17" x14ac:dyDescent="0.25"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214"/>
      <c r="Q750" s="96"/>
    </row>
    <row r="751" spans="3:17" x14ac:dyDescent="0.25"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214"/>
      <c r="Q751" s="96"/>
    </row>
    <row r="752" spans="3:17" x14ac:dyDescent="0.25"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214"/>
      <c r="Q752" s="96"/>
    </row>
    <row r="753" spans="3:17" x14ac:dyDescent="0.25"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214"/>
      <c r="Q753" s="96"/>
    </row>
    <row r="754" spans="3:17" x14ac:dyDescent="0.25"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214"/>
      <c r="Q754" s="96"/>
    </row>
    <row r="755" spans="3:17" x14ac:dyDescent="0.25"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214"/>
      <c r="Q755" s="96"/>
    </row>
    <row r="756" spans="3:17" x14ac:dyDescent="0.25"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214"/>
      <c r="Q756" s="96"/>
    </row>
    <row r="757" spans="3:17" x14ac:dyDescent="0.25"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214"/>
      <c r="Q757" s="96"/>
    </row>
    <row r="758" spans="3:17" x14ac:dyDescent="0.25"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214"/>
      <c r="Q758" s="96"/>
    </row>
    <row r="759" spans="3:17" x14ac:dyDescent="0.25"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214"/>
      <c r="Q759" s="96"/>
    </row>
    <row r="760" spans="3:17" x14ac:dyDescent="0.25"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214"/>
      <c r="Q760" s="96"/>
    </row>
    <row r="761" spans="3:17" x14ac:dyDescent="0.25"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214"/>
      <c r="Q761" s="96"/>
    </row>
    <row r="762" spans="3:17" x14ac:dyDescent="0.25"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214"/>
      <c r="Q762" s="96"/>
    </row>
    <row r="763" spans="3:17" x14ac:dyDescent="0.25"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214"/>
      <c r="Q763" s="96"/>
    </row>
    <row r="764" spans="3:17" x14ac:dyDescent="0.25"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214"/>
      <c r="Q764" s="96"/>
    </row>
    <row r="765" spans="3:17" x14ac:dyDescent="0.25"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214"/>
      <c r="Q765" s="96"/>
    </row>
    <row r="766" spans="3:17" x14ac:dyDescent="0.25"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214"/>
      <c r="Q766" s="96"/>
    </row>
    <row r="767" spans="3:17" x14ac:dyDescent="0.25"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214"/>
      <c r="Q767" s="96"/>
    </row>
    <row r="768" spans="3:17" x14ac:dyDescent="0.25"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214"/>
      <c r="Q768" s="96"/>
    </row>
    <row r="769" spans="3:17" x14ac:dyDescent="0.25"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214"/>
      <c r="Q769" s="96"/>
    </row>
    <row r="770" spans="3:17" x14ac:dyDescent="0.25"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214"/>
      <c r="Q770" s="96"/>
    </row>
    <row r="771" spans="3:17" x14ac:dyDescent="0.25"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214"/>
      <c r="Q771" s="96"/>
    </row>
    <row r="772" spans="3:17" x14ac:dyDescent="0.25"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214"/>
      <c r="Q772" s="96"/>
    </row>
    <row r="773" spans="3:17" x14ac:dyDescent="0.25"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214"/>
      <c r="Q773" s="96"/>
    </row>
    <row r="774" spans="3:17" x14ac:dyDescent="0.25"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214"/>
      <c r="Q774" s="96"/>
    </row>
    <row r="775" spans="3:17" x14ac:dyDescent="0.25"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214"/>
      <c r="Q775" s="96"/>
    </row>
    <row r="776" spans="3:17" x14ac:dyDescent="0.25"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214"/>
      <c r="Q776" s="96"/>
    </row>
    <row r="777" spans="3:17" x14ac:dyDescent="0.25"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214"/>
      <c r="Q777" s="96"/>
    </row>
    <row r="778" spans="3:17" x14ac:dyDescent="0.25"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214"/>
      <c r="Q778" s="96"/>
    </row>
    <row r="779" spans="3:17" x14ac:dyDescent="0.25"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214"/>
      <c r="Q779" s="96"/>
    </row>
    <row r="780" spans="3:17" x14ac:dyDescent="0.25"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214"/>
      <c r="Q780" s="96"/>
    </row>
    <row r="781" spans="3:17" x14ac:dyDescent="0.25"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214"/>
      <c r="Q781" s="96"/>
    </row>
    <row r="782" spans="3:17" x14ac:dyDescent="0.25"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214"/>
      <c r="Q782" s="96"/>
    </row>
    <row r="783" spans="3:17" x14ac:dyDescent="0.25"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214"/>
      <c r="Q783" s="96"/>
    </row>
    <row r="784" spans="3:17" x14ac:dyDescent="0.25"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214"/>
      <c r="Q784" s="96"/>
    </row>
    <row r="785" spans="3:17" x14ac:dyDescent="0.25"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214"/>
      <c r="Q785" s="96"/>
    </row>
    <row r="786" spans="3:17" x14ac:dyDescent="0.25"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214"/>
      <c r="Q786" s="96"/>
    </row>
    <row r="787" spans="3:17" x14ac:dyDescent="0.25"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214"/>
      <c r="Q787" s="96"/>
    </row>
    <row r="788" spans="3:17" x14ac:dyDescent="0.25"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214"/>
      <c r="Q788" s="96"/>
    </row>
    <row r="789" spans="3:17" x14ac:dyDescent="0.25"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214"/>
      <c r="Q789" s="96"/>
    </row>
    <row r="790" spans="3:17" x14ac:dyDescent="0.25"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214"/>
      <c r="Q790" s="96"/>
    </row>
    <row r="791" spans="3:17" x14ac:dyDescent="0.25"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214"/>
      <c r="Q791" s="96"/>
    </row>
    <row r="792" spans="3:17" x14ac:dyDescent="0.25"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214"/>
      <c r="Q792" s="96"/>
    </row>
    <row r="793" spans="3:17" x14ac:dyDescent="0.25"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214"/>
      <c r="Q793" s="96"/>
    </row>
    <row r="794" spans="3:17" x14ac:dyDescent="0.25"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214"/>
      <c r="Q794" s="96"/>
    </row>
    <row r="795" spans="3:17" x14ac:dyDescent="0.25"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214"/>
      <c r="Q795" s="96"/>
    </row>
    <row r="796" spans="3:17" x14ac:dyDescent="0.25"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214"/>
      <c r="Q796" s="96"/>
    </row>
    <row r="797" spans="3:17" x14ac:dyDescent="0.25"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214"/>
      <c r="Q797" s="96"/>
    </row>
    <row r="798" spans="3:17" x14ac:dyDescent="0.25"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214"/>
      <c r="Q798" s="96"/>
    </row>
    <row r="799" spans="3:17" x14ac:dyDescent="0.25"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214"/>
      <c r="Q799" s="96"/>
    </row>
    <row r="800" spans="3:17" x14ac:dyDescent="0.25"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214"/>
      <c r="Q800" s="96"/>
    </row>
    <row r="801" spans="3:17" x14ac:dyDescent="0.25"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214"/>
      <c r="Q801" s="96"/>
    </row>
    <row r="802" spans="3:17" x14ac:dyDescent="0.25"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214"/>
      <c r="Q802" s="96"/>
    </row>
    <row r="803" spans="3:17" x14ac:dyDescent="0.25"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214"/>
      <c r="Q803" s="96"/>
    </row>
    <row r="804" spans="3:17" x14ac:dyDescent="0.25"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214"/>
      <c r="Q804" s="96"/>
    </row>
    <row r="805" spans="3:17" x14ac:dyDescent="0.25"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214"/>
      <c r="Q805" s="96"/>
    </row>
    <row r="806" spans="3:17" x14ac:dyDescent="0.25"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214"/>
      <c r="Q806" s="96"/>
    </row>
    <row r="807" spans="3:17" x14ac:dyDescent="0.25"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214"/>
      <c r="Q807" s="96"/>
    </row>
    <row r="808" spans="3:17" x14ac:dyDescent="0.25"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214"/>
      <c r="Q808" s="96"/>
    </row>
    <row r="809" spans="3:17" x14ac:dyDescent="0.25"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214"/>
      <c r="Q809" s="96"/>
    </row>
    <row r="810" spans="3:17" x14ac:dyDescent="0.25"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214"/>
      <c r="Q810" s="96"/>
    </row>
    <row r="811" spans="3:17" x14ac:dyDescent="0.25"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214"/>
      <c r="Q811" s="96"/>
    </row>
    <row r="812" spans="3:17" x14ac:dyDescent="0.25"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214"/>
      <c r="Q812" s="96"/>
    </row>
    <row r="813" spans="3:17" x14ac:dyDescent="0.25"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214"/>
      <c r="Q813" s="96"/>
    </row>
    <row r="814" spans="3:17" x14ac:dyDescent="0.25"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214"/>
      <c r="Q814" s="96"/>
    </row>
    <row r="815" spans="3:17" x14ac:dyDescent="0.25"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214"/>
      <c r="Q815" s="96"/>
    </row>
    <row r="816" spans="3:17" x14ac:dyDescent="0.25"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214"/>
      <c r="Q816" s="96"/>
    </row>
    <row r="817" spans="3:17" x14ac:dyDescent="0.25"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214"/>
      <c r="Q817" s="96"/>
    </row>
    <row r="818" spans="3:17" x14ac:dyDescent="0.25"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214"/>
      <c r="Q818" s="96"/>
    </row>
    <row r="819" spans="3:17" x14ac:dyDescent="0.25"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214"/>
      <c r="Q819" s="96"/>
    </row>
    <row r="820" spans="3:17" x14ac:dyDescent="0.25"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214"/>
      <c r="Q820" s="96"/>
    </row>
    <row r="821" spans="3:17" x14ac:dyDescent="0.25"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214"/>
      <c r="Q821" s="96"/>
    </row>
    <row r="822" spans="3:17" x14ac:dyDescent="0.25"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214"/>
      <c r="Q822" s="96"/>
    </row>
    <row r="823" spans="3:17" x14ac:dyDescent="0.25"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214"/>
      <c r="Q823" s="96"/>
    </row>
    <row r="824" spans="3:17" x14ac:dyDescent="0.25"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214"/>
      <c r="Q824" s="96"/>
    </row>
    <row r="825" spans="3:17" x14ac:dyDescent="0.25"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214"/>
      <c r="Q825" s="96"/>
    </row>
    <row r="826" spans="3:17" x14ac:dyDescent="0.25"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214"/>
      <c r="Q826" s="96"/>
    </row>
  </sheetData>
  <sortState ref="B3:Q58">
    <sortCondition descending="1" ref="Q3:Q58"/>
  </sortState>
  <pageMargins left="0.75" right="0.25" top="0.25" bottom="0.25" header="0.25" footer="0.25"/>
  <pageSetup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8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4.42578125" style="65" customWidth="1"/>
    <col min="2" max="2" width="36.5703125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6" width="10.5703125" style="65" customWidth="1"/>
    <col min="17" max="17" width="11.42578125" style="66" customWidth="1"/>
    <col min="18" max="16384" width="9.140625" style="65"/>
  </cols>
  <sheetData>
    <row r="1" spans="1:18" x14ac:dyDescent="0.25">
      <c r="B1" s="97" t="s">
        <v>276</v>
      </c>
      <c r="O1" s="6"/>
      <c r="P1" s="6"/>
    </row>
    <row r="2" spans="1:18" ht="31.5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85" t="s">
        <v>42</v>
      </c>
    </row>
    <row r="3" spans="1:18" x14ac:dyDescent="0.25">
      <c r="A3" s="73"/>
      <c r="B3" s="86" t="s">
        <v>278</v>
      </c>
      <c r="C3" s="99">
        <v>17</v>
      </c>
      <c r="D3" s="99">
        <v>16</v>
      </c>
      <c r="E3" s="99">
        <v>19</v>
      </c>
      <c r="F3" s="99">
        <v>11</v>
      </c>
      <c r="G3" s="99">
        <v>8</v>
      </c>
      <c r="H3" s="99">
        <v>10</v>
      </c>
      <c r="I3" s="99">
        <v>6</v>
      </c>
      <c r="J3" s="99">
        <v>5</v>
      </c>
      <c r="K3" s="99">
        <v>4</v>
      </c>
      <c r="L3" s="99">
        <v>6</v>
      </c>
      <c r="M3" s="101">
        <v>8</v>
      </c>
      <c r="N3" s="210">
        <v>5</v>
      </c>
      <c r="O3" s="105">
        <f>VLOOKUP(B3,'[1]District Growth'!$B$1:$J$2454,5,FALSE)</f>
        <v>8</v>
      </c>
      <c r="P3" s="232">
        <f t="shared" ref="P3:P34" si="0">O3-N3</f>
        <v>3</v>
      </c>
      <c r="Q3" s="94">
        <f t="shared" ref="Q3:Q34" si="1">(O3/N3)-1</f>
        <v>0.60000000000000009</v>
      </c>
      <c r="R3" s="102"/>
    </row>
    <row r="4" spans="1:18" x14ac:dyDescent="0.25">
      <c r="A4" s="73"/>
      <c r="B4" s="86" t="s">
        <v>344</v>
      </c>
      <c r="C4" s="99">
        <v>38</v>
      </c>
      <c r="D4" s="99">
        <v>36</v>
      </c>
      <c r="E4" s="99">
        <v>32</v>
      </c>
      <c r="F4" s="99">
        <v>24</v>
      </c>
      <c r="G4" s="99">
        <v>18</v>
      </c>
      <c r="H4" s="99">
        <v>17</v>
      </c>
      <c r="I4" s="99">
        <v>18</v>
      </c>
      <c r="J4" s="99">
        <v>14</v>
      </c>
      <c r="K4" s="99">
        <v>13</v>
      </c>
      <c r="L4" s="99">
        <v>10</v>
      </c>
      <c r="M4" s="101">
        <v>9</v>
      </c>
      <c r="N4" s="210">
        <v>8</v>
      </c>
      <c r="O4" s="105">
        <f>VLOOKUP(B4,'[1]District Growth'!$B$1:$J$2454,5,FALSE)</f>
        <v>12</v>
      </c>
      <c r="P4" s="232">
        <f t="shared" si="0"/>
        <v>4</v>
      </c>
      <c r="Q4" s="94">
        <f t="shared" si="1"/>
        <v>0.5</v>
      </c>
      <c r="R4" s="102"/>
    </row>
    <row r="5" spans="1:18" x14ac:dyDescent="0.25">
      <c r="A5" s="73"/>
      <c r="B5" s="86" t="s">
        <v>342</v>
      </c>
      <c r="C5" s="99">
        <v>25</v>
      </c>
      <c r="D5" s="99">
        <v>22</v>
      </c>
      <c r="E5" s="99">
        <v>28</v>
      </c>
      <c r="F5" s="99">
        <v>28</v>
      </c>
      <c r="G5" s="99">
        <v>25</v>
      </c>
      <c r="H5" s="99">
        <v>28</v>
      </c>
      <c r="I5" s="99">
        <v>26</v>
      </c>
      <c r="J5" s="99">
        <v>23</v>
      </c>
      <c r="K5" s="99">
        <v>20</v>
      </c>
      <c r="L5" s="99">
        <v>16</v>
      </c>
      <c r="M5" s="101">
        <v>18</v>
      </c>
      <c r="N5" s="210">
        <v>22</v>
      </c>
      <c r="O5" s="105">
        <f>VLOOKUP(B5,'[1]District Growth'!$B$1:$J$2454,5,FALSE)</f>
        <v>29</v>
      </c>
      <c r="P5" s="232">
        <f t="shared" si="0"/>
        <v>7</v>
      </c>
      <c r="Q5" s="94">
        <f t="shared" si="1"/>
        <v>0.31818181818181812</v>
      </c>
      <c r="R5" s="102"/>
    </row>
    <row r="6" spans="1:18" x14ac:dyDescent="0.25">
      <c r="A6" s="73"/>
      <c r="B6" s="86" t="s">
        <v>281</v>
      </c>
      <c r="C6" s="99">
        <v>17</v>
      </c>
      <c r="D6" s="99">
        <v>15</v>
      </c>
      <c r="E6" s="99">
        <v>14</v>
      </c>
      <c r="F6" s="99">
        <v>13</v>
      </c>
      <c r="G6" s="99">
        <v>12</v>
      </c>
      <c r="H6" s="99">
        <v>14</v>
      </c>
      <c r="I6" s="99">
        <v>13</v>
      </c>
      <c r="J6" s="99">
        <v>12</v>
      </c>
      <c r="K6" s="99">
        <v>9</v>
      </c>
      <c r="L6" s="99">
        <v>11</v>
      </c>
      <c r="M6" s="101">
        <v>11</v>
      </c>
      <c r="N6" s="210">
        <v>12</v>
      </c>
      <c r="O6" s="105">
        <f>VLOOKUP(B6,'[1]District Growth'!$B$1:$J$2454,5,FALSE)</f>
        <v>15</v>
      </c>
      <c r="P6" s="232">
        <f t="shared" si="0"/>
        <v>3</v>
      </c>
      <c r="Q6" s="94">
        <f t="shared" si="1"/>
        <v>0.25</v>
      </c>
      <c r="R6" s="102"/>
    </row>
    <row r="7" spans="1:18" x14ac:dyDescent="0.25">
      <c r="A7" s="73"/>
      <c r="B7" s="86" t="s">
        <v>285</v>
      </c>
      <c r="C7" s="99">
        <v>65</v>
      </c>
      <c r="D7" s="99">
        <v>61</v>
      </c>
      <c r="E7" s="99">
        <v>64</v>
      </c>
      <c r="F7" s="99">
        <v>55</v>
      </c>
      <c r="G7" s="99">
        <v>46</v>
      </c>
      <c r="H7" s="99">
        <v>47</v>
      </c>
      <c r="I7" s="99">
        <v>40</v>
      </c>
      <c r="J7" s="99">
        <v>38</v>
      </c>
      <c r="K7" s="99">
        <v>38</v>
      </c>
      <c r="L7" s="99">
        <v>43</v>
      </c>
      <c r="M7" s="101">
        <v>50</v>
      </c>
      <c r="N7" s="210">
        <v>45</v>
      </c>
      <c r="O7" s="105">
        <f>VLOOKUP(B7,'[1]District Growth'!$B$1:$J$2454,5,FALSE)</f>
        <v>55</v>
      </c>
      <c r="P7" s="232">
        <f t="shared" si="0"/>
        <v>10</v>
      </c>
      <c r="Q7" s="94">
        <f t="shared" si="1"/>
        <v>0.22222222222222232</v>
      </c>
      <c r="R7" s="102"/>
    </row>
    <row r="8" spans="1:18" x14ac:dyDescent="0.25">
      <c r="A8" s="73"/>
      <c r="B8" s="86" t="s">
        <v>299</v>
      </c>
      <c r="C8" s="99"/>
      <c r="D8" s="99"/>
      <c r="E8" s="99"/>
      <c r="F8" s="99"/>
      <c r="G8" s="99"/>
      <c r="H8" s="99">
        <v>18</v>
      </c>
      <c r="I8" s="99">
        <v>24</v>
      </c>
      <c r="J8" s="99">
        <v>25</v>
      </c>
      <c r="K8" s="99">
        <v>19</v>
      </c>
      <c r="L8" s="99">
        <v>20</v>
      </c>
      <c r="M8" s="101">
        <v>29</v>
      </c>
      <c r="N8" s="210">
        <v>29</v>
      </c>
      <c r="O8" s="105">
        <f>VLOOKUP(B8,'[1]District Growth'!$B$1:$J$2454,5,FALSE)</f>
        <v>35</v>
      </c>
      <c r="P8" s="232">
        <f t="shared" si="0"/>
        <v>6</v>
      </c>
      <c r="Q8" s="94">
        <f t="shared" si="1"/>
        <v>0.2068965517241379</v>
      </c>
      <c r="R8" s="102"/>
    </row>
    <row r="9" spans="1:18" x14ac:dyDescent="0.25">
      <c r="A9" s="73"/>
      <c r="B9" s="86" t="s">
        <v>334</v>
      </c>
      <c r="C9" s="99">
        <v>17</v>
      </c>
      <c r="D9" s="99">
        <v>15</v>
      </c>
      <c r="E9" s="99">
        <v>13</v>
      </c>
      <c r="F9" s="99">
        <v>12</v>
      </c>
      <c r="G9" s="99">
        <v>13</v>
      </c>
      <c r="H9" s="99">
        <v>10</v>
      </c>
      <c r="I9" s="99">
        <v>13</v>
      </c>
      <c r="J9" s="99">
        <v>8</v>
      </c>
      <c r="K9" s="99">
        <v>10</v>
      </c>
      <c r="L9" s="99">
        <v>9</v>
      </c>
      <c r="M9" s="101">
        <v>12</v>
      </c>
      <c r="N9" s="210">
        <v>10</v>
      </c>
      <c r="O9" s="105">
        <f>VLOOKUP(B9,'[1]District Growth'!$B$1:$J$2454,5,FALSE)</f>
        <v>12</v>
      </c>
      <c r="P9" s="232">
        <f t="shared" si="0"/>
        <v>2</v>
      </c>
      <c r="Q9" s="94">
        <f t="shared" si="1"/>
        <v>0.19999999999999996</v>
      </c>
      <c r="R9" s="102"/>
    </row>
    <row r="10" spans="1:18" x14ac:dyDescent="0.25">
      <c r="A10" s="73"/>
      <c r="B10" s="86" t="s">
        <v>319</v>
      </c>
      <c r="C10" s="99">
        <v>67</v>
      </c>
      <c r="D10" s="99">
        <v>52</v>
      </c>
      <c r="E10" s="99">
        <v>53</v>
      </c>
      <c r="F10" s="99">
        <v>45</v>
      </c>
      <c r="G10" s="99">
        <v>41</v>
      </c>
      <c r="H10" s="99">
        <v>42</v>
      </c>
      <c r="I10" s="99">
        <v>44</v>
      </c>
      <c r="J10" s="99">
        <v>42</v>
      </c>
      <c r="K10" s="99">
        <v>41</v>
      </c>
      <c r="L10" s="99">
        <v>40</v>
      </c>
      <c r="M10" s="101">
        <v>39</v>
      </c>
      <c r="N10" s="210">
        <v>38</v>
      </c>
      <c r="O10" s="105">
        <f>VLOOKUP(B10,'[1]District Growth'!$B$1:$J$2454,5,FALSE)</f>
        <v>45</v>
      </c>
      <c r="P10" s="232">
        <f t="shared" si="0"/>
        <v>7</v>
      </c>
      <c r="Q10" s="94">
        <f t="shared" si="1"/>
        <v>0.18421052631578938</v>
      </c>
      <c r="R10" s="102"/>
    </row>
    <row r="11" spans="1:18" x14ac:dyDescent="0.25">
      <c r="A11" s="73"/>
      <c r="B11" s="86" t="s">
        <v>280</v>
      </c>
      <c r="C11" s="99">
        <v>23</v>
      </c>
      <c r="D11" s="99">
        <v>21</v>
      </c>
      <c r="E11" s="99">
        <v>23</v>
      </c>
      <c r="F11" s="99">
        <v>22</v>
      </c>
      <c r="G11" s="99">
        <v>22</v>
      </c>
      <c r="H11" s="99">
        <v>24</v>
      </c>
      <c r="I11" s="99">
        <v>21</v>
      </c>
      <c r="J11" s="99">
        <v>16</v>
      </c>
      <c r="K11" s="99">
        <v>13</v>
      </c>
      <c r="L11" s="99">
        <v>17</v>
      </c>
      <c r="M11" s="101">
        <v>18</v>
      </c>
      <c r="N11" s="210">
        <v>17</v>
      </c>
      <c r="O11" s="105">
        <f>VLOOKUP(B11,'[1]District Growth'!$B$1:$J$2454,5,FALSE)</f>
        <v>20</v>
      </c>
      <c r="P11" s="232">
        <f t="shared" si="0"/>
        <v>3</v>
      </c>
      <c r="Q11" s="94">
        <f t="shared" si="1"/>
        <v>0.17647058823529416</v>
      </c>
      <c r="R11" s="102"/>
    </row>
    <row r="12" spans="1:18" x14ac:dyDescent="0.25">
      <c r="A12" s="73"/>
      <c r="B12" s="86" t="s">
        <v>279</v>
      </c>
      <c r="C12" s="99">
        <v>7</v>
      </c>
      <c r="D12" s="99">
        <v>6</v>
      </c>
      <c r="E12" s="99">
        <v>8</v>
      </c>
      <c r="F12" s="99">
        <v>12</v>
      </c>
      <c r="G12" s="99">
        <v>13</v>
      </c>
      <c r="H12" s="99">
        <v>13</v>
      </c>
      <c r="I12" s="99">
        <v>11</v>
      </c>
      <c r="J12" s="99">
        <v>16</v>
      </c>
      <c r="K12" s="99">
        <v>15</v>
      </c>
      <c r="L12" s="99">
        <v>21</v>
      </c>
      <c r="M12" s="101">
        <v>19</v>
      </c>
      <c r="N12" s="210">
        <v>17</v>
      </c>
      <c r="O12" s="105">
        <f>VLOOKUP(B12,'[1]District Growth'!$B$1:$J$2454,5,FALSE)</f>
        <v>20</v>
      </c>
      <c r="P12" s="232">
        <f t="shared" si="0"/>
        <v>3</v>
      </c>
      <c r="Q12" s="94">
        <f t="shared" si="1"/>
        <v>0.17647058823529416</v>
      </c>
      <c r="R12" s="102"/>
    </row>
    <row r="13" spans="1:18" x14ac:dyDescent="0.25">
      <c r="A13" s="73"/>
      <c r="B13" s="86" t="s">
        <v>282</v>
      </c>
      <c r="C13" s="99">
        <v>35</v>
      </c>
      <c r="D13" s="99">
        <v>30</v>
      </c>
      <c r="E13" s="99">
        <v>30</v>
      </c>
      <c r="F13" s="99">
        <v>21</v>
      </c>
      <c r="G13" s="99">
        <v>24</v>
      </c>
      <c r="H13" s="99">
        <v>28</v>
      </c>
      <c r="I13" s="99">
        <v>30</v>
      </c>
      <c r="J13" s="99">
        <v>27</v>
      </c>
      <c r="K13" s="99">
        <v>27</v>
      </c>
      <c r="L13" s="99">
        <v>33</v>
      </c>
      <c r="M13" s="101">
        <v>32</v>
      </c>
      <c r="N13" s="210">
        <v>31</v>
      </c>
      <c r="O13" s="105">
        <f>VLOOKUP(B13,'[1]District Growth'!$B$1:$J$2454,5,FALSE)</f>
        <v>36</v>
      </c>
      <c r="P13" s="232">
        <f t="shared" si="0"/>
        <v>5</v>
      </c>
      <c r="Q13" s="94">
        <f t="shared" si="1"/>
        <v>0.16129032258064524</v>
      </c>
      <c r="R13" s="102"/>
    </row>
    <row r="14" spans="1:18" x14ac:dyDescent="0.25">
      <c r="A14" s="73"/>
      <c r="B14" s="86" t="s">
        <v>298</v>
      </c>
      <c r="C14" s="99">
        <v>27</v>
      </c>
      <c r="D14" s="99">
        <v>30</v>
      </c>
      <c r="E14" s="99">
        <v>32</v>
      </c>
      <c r="F14" s="99">
        <v>32</v>
      </c>
      <c r="G14" s="99">
        <v>31</v>
      </c>
      <c r="H14" s="99">
        <v>21</v>
      </c>
      <c r="I14" s="99">
        <v>17</v>
      </c>
      <c r="J14" s="99">
        <v>19</v>
      </c>
      <c r="K14" s="99">
        <v>18</v>
      </c>
      <c r="L14" s="99">
        <v>19</v>
      </c>
      <c r="M14" s="101">
        <v>20</v>
      </c>
      <c r="N14" s="210">
        <v>20</v>
      </c>
      <c r="O14" s="105">
        <f>VLOOKUP(B14,'[1]District Growth'!$B$1:$J$2454,5,FALSE)</f>
        <v>22</v>
      </c>
      <c r="P14" s="232">
        <f t="shared" si="0"/>
        <v>2</v>
      </c>
      <c r="Q14" s="94">
        <f t="shared" si="1"/>
        <v>0.10000000000000009</v>
      </c>
      <c r="R14" s="102"/>
    </row>
    <row r="15" spans="1:18" x14ac:dyDescent="0.25">
      <c r="A15" s="73"/>
      <c r="B15" s="86" t="s">
        <v>329</v>
      </c>
      <c r="C15" s="99">
        <v>31</v>
      </c>
      <c r="D15" s="99">
        <v>31</v>
      </c>
      <c r="E15" s="99">
        <v>30</v>
      </c>
      <c r="F15" s="99">
        <v>27</v>
      </c>
      <c r="G15" s="99">
        <v>27</v>
      </c>
      <c r="H15" s="99">
        <v>29</v>
      </c>
      <c r="I15" s="99">
        <v>34</v>
      </c>
      <c r="J15" s="99">
        <v>37</v>
      </c>
      <c r="K15" s="99">
        <v>38</v>
      </c>
      <c r="L15" s="99">
        <v>35</v>
      </c>
      <c r="M15" s="101">
        <v>35</v>
      </c>
      <c r="N15" s="210">
        <v>33</v>
      </c>
      <c r="O15" s="105">
        <f>VLOOKUP(B15,'[1]District Growth'!$B$1:$J$2454,5,FALSE)</f>
        <v>36</v>
      </c>
      <c r="P15" s="232">
        <f t="shared" si="0"/>
        <v>3</v>
      </c>
      <c r="Q15" s="94">
        <f t="shared" si="1"/>
        <v>9.0909090909090828E-2</v>
      </c>
      <c r="R15" s="102"/>
    </row>
    <row r="16" spans="1:18" x14ac:dyDescent="0.25">
      <c r="A16" s="73"/>
      <c r="B16" s="86" t="s">
        <v>284</v>
      </c>
      <c r="C16" s="99">
        <v>39</v>
      </c>
      <c r="D16" s="99">
        <v>41</v>
      </c>
      <c r="E16" s="99">
        <v>42</v>
      </c>
      <c r="F16" s="99">
        <v>45</v>
      </c>
      <c r="G16" s="99">
        <v>38</v>
      </c>
      <c r="H16" s="99">
        <v>38</v>
      </c>
      <c r="I16" s="99">
        <v>29</v>
      </c>
      <c r="J16" s="99">
        <v>36</v>
      </c>
      <c r="K16" s="99">
        <v>29</v>
      </c>
      <c r="L16" s="99">
        <v>34</v>
      </c>
      <c r="M16" s="101">
        <v>27</v>
      </c>
      <c r="N16" s="210">
        <v>22</v>
      </c>
      <c r="O16" s="105">
        <f>VLOOKUP(B16,'[1]District Growth'!$B$1:$J$2454,5,FALSE)</f>
        <v>24</v>
      </c>
      <c r="P16" s="232">
        <f t="shared" si="0"/>
        <v>2</v>
      </c>
      <c r="Q16" s="94">
        <f t="shared" si="1"/>
        <v>9.0909090909090828E-2</v>
      </c>
      <c r="R16" s="102"/>
    </row>
    <row r="17" spans="1:18" x14ac:dyDescent="0.25">
      <c r="A17" s="73"/>
      <c r="B17" s="86" t="s">
        <v>320</v>
      </c>
      <c r="C17" s="99">
        <v>303</v>
      </c>
      <c r="D17" s="99">
        <v>269</v>
      </c>
      <c r="E17" s="99">
        <v>249</v>
      </c>
      <c r="F17" s="99">
        <v>232</v>
      </c>
      <c r="G17" s="99">
        <v>211</v>
      </c>
      <c r="H17" s="99">
        <v>204</v>
      </c>
      <c r="I17" s="99">
        <v>195</v>
      </c>
      <c r="J17" s="99">
        <v>195</v>
      </c>
      <c r="K17" s="99">
        <v>199</v>
      </c>
      <c r="L17" s="99">
        <v>194</v>
      </c>
      <c r="M17" s="101">
        <v>194</v>
      </c>
      <c r="N17" s="210">
        <v>168</v>
      </c>
      <c r="O17" s="105">
        <f>VLOOKUP(B17,'[1]District Growth'!$B$1:$J$2454,5,FALSE)</f>
        <v>182</v>
      </c>
      <c r="P17" s="232">
        <f t="shared" si="0"/>
        <v>14</v>
      </c>
      <c r="Q17" s="94">
        <f t="shared" si="1"/>
        <v>8.3333333333333259E-2</v>
      </c>
      <c r="R17" s="102"/>
    </row>
    <row r="18" spans="1:18" x14ac:dyDescent="0.25">
      <c r="A18" s="73"/>
      <c r="B18" s="86" t="s">
        <v>1286</v>
      </c>
      <c r="C18" s="99">
        <v>17</v>
      </c>
      <c r="D18" s="99">
        <v>23</v>
      </c>
      <c r="E18" s="99">
        <v>23</v>
      </c>
      <c r="F18" s="99">
        <v>23</v>
      </c>
      <c r="G18" s="99">
        <v>24</v>
      </c>
      <c r="H18" s="99">
        <v>19</v>
      </c>
      <c r="I18" s="99">
        <v>16</v>
      </c>
      <c r="J18" s="99">
        <v>20</v>
      </c>
      <c r="K18" s="99">
        <v>25</v>
      </c>
      <c r="L18" s="99">
        <v>27</v>
      </c>
      <c r="M18" s="101">
        <v>27</v>
      </c>
      <c r="N18" s="210">
        <v>28</v>
      </c>
      <c r="O18" s="105">
        <f>VLOOKUP(B18,'[1]District Growth'!$B$1:$J$2454,5,FALSE)</f>
        <v>30</v>
      </c>
      <c r="P18" s="232">
        <f t="shared" si="0"/>
        <v>2</v>
      </c>
      <c r="Q18" s="94">
        <f t="shared" si="1"/>
        <v>7.1428571428571397E-2</v>
      </c>
      <c r="R18" s="102"/>
    </row>
    <row r="19" spans="1:18" x14ac:dyDescent="0.25">
      <c r="A19" s="73"/>
      <c r="B19" s="86" t="s">
        <v>326</v>
      </c>
      <c r="C19" s="99">
        <v>10</v>
      </c>
      <c r="D19" s="99">
        <v>12</v>
      </c>
      <c r="E19" s="99">
        <v>11</v>
      </c>
      <c r="F19" s="99">
        <v>13</v>
      </c>
      <c r="G19" s="99">
        <v>14</v>
      </c>
      <c r="H19" s="99">
        <v>17</v>
      </c>
      <c r="I19" s="99">
        <v>16</v>
      </c>
      <c r="J19" s="99">
        <v>17</v>
      </c>
      <c r="K19" s="99">
        <v>15</v>
      </c>
      <c r="L19" s="99">
        <v>14</v>
      </c>
      <c r="M19" s="101">
        <v>14</v>
      </c>
      <c r="N19" s="210">
        <v>15</v>
      </c>
      <c r="O19" s="105">
        <f>VLOOKUP(B19,'[1]District Growth'!$B$1:$J$2454,5,FALSE)</f>
        <v>16</v>
      </c>
      <c r="P19" s="232">
        <f t="shared" si="0"/>
        <v>1</v>
      </c>
      <c r="Q19" s="94">
        <f t="shared" si="1"/>
        <v>6.6666666666666652E-2</v>
      </c>
      <c r="R19" s="102"/>
    </row>
    <row r="20" spans="1:18" x14ac:dyDescent="0.25">
      <c r="A20" s="73"/>
      <c r="B20" s="86" t="s">
        <v>314</v>
      </c>
      <c r="C20" s="99">
        <v>27</v>
      </c>
      <c r="D20" s="99">
        <v>15</v>
      </c>
      <c r="E20" s="99">
        <v>22</v>
      </c>
      <c r="F20" s="99">
        <v>18</v>
      </c>
      <c r="G20" s="99">
        <v>20</v>
      </c>
      <c r="H20" s="99">
        <v>15</v>
      </c>
      <c r="I20" s="99">
        <v>14</v>
      </c>
      <c r="J20" s="99">
        <v>14</v>
      </c>
      <c r="K20" s="99">
        <v>14</v>
      </c>
      <c r="L20" s="99">
        <v>14</v>
      </c>
      <c r="M20" s="101">
        <v>14</v>
      </c>
      <c r="N20" s="210">
        <v>17</v>
      </c>
      <c r="O20" s="105">
        <f>VLOOKUP(B20,'[1]District Growth'!$B$1:$J$2454,5,FALSE)</f>
        <v>18</v>
      </c>
      <c r="P20" s="232">
        <f t="shared" si="0"/>
        <v>1</v>
      </c>
      <c r="Q20" s="94">
        <f t="shared" si="1"/>
        <v>5.8823529411764719E-2</v>
      </c>
      <c r="R20" s="102"/>
    </row>
    <row r="21" spans="1:18" x14ac:dyDescent="0.25">
      <c r="A21" s="73"/>
      <c r="B21" s="86" t="s">
        <v>292</v>
      </c>
      <c r="C21" s="99"/>
      <c r="D21" s="99"/>
      <c r="E21" s="99"/>
      <c r="F21" s="99"/>
      <c r="G21" s="99">
        <v>21</v>
      </c>
      <c r="H21" s="99">
        <v>22</v>
      </c>
      <c r="I21" s="99">
        <v>22</v>
      </c>
      <c r="J21" s="99">
        <v>25</v>
      </c>
      <c r="K21" s="99">
        <v>22</v>
      </c>
      <c r="L21" s="99">
        <v>24</v>
      </c>
      <c r="M21" s="101">
        <v>23</v>
      </c>
      <c r="N21" s="210">
        <v>19</v>
      </c>
      <c r="O21" s="105">
        <f>VLOOKUP(B21,'[1]District Growth'!$B$1:$J$2454,5,FALSE)</f>
        <v>20</v>
      </c>
      <c r="P21" s="232">
        <f t="shared" si="0"/>
        <v>1</v>
      </c>
      <c r="Q21" s="94">
        <f t="shared" si="1"/>
        <v>5.2631578947368363E-2</v>
      </c>
      <c r="R21" s="102"/>
    </row>
    <row r="22" spans="1:18" x14ac:dyDescent="0.25">
      <c r="A22" s="73"/>
      <c r="B22" s="86" t="s">
        <v>335</v>
      </c>
      <c r="C22" s="99">
        <v>26</v>
      </c>
      <c r="D22" s="99">
        <v>26</v>
      </c>
      <c r="E22" s="99">
        <v>32</v>
      </c>
      <c r="F22" s="99">
        <v>32</v>
      </c>
      <c r="G22" s="99">
        <v>29</v>
      </c>
      <c r="H22" s="99">
        <v>29</v>
      </c>
      <c r="I22" s="99">
        <v>27</v>
      </c>
      <c r="J22" s="99">
        <v>29</v>
      </c>
      <c r="K22" s="99">
        <v>28</v>
      </c>
      <c r="L22" s="99">
        <v>25</v>
      </c>
      <c r="M22" s="101">
        <v>19</v>
      </c>
      <c r="N22" s="210">
        <v>21</v>
      </c>
      <c r="O22" s="105">
        <f>VLOOKUP(B22,'[1]District Growth'!$B$1:$J$2454,5,FALSE)</f>
        <v>22</v>
      </c>
      <c r="P22" s="232">
        <f t="shared" si="0"/>
        <v>1</v>
      </c>
      <c r="Q22" s="94">
        <f t="shared" si="1"/>
        <v>4.7619047619047672E-2</v>
      </c>
      <c r="R22" s="102"/>
    </row>
    <row r="23" spans="1:18" x14ac:dyDescent="0.25">
      <c r="A23" s="73"/>
      <c r="B23" s="86" t="s">
        <v>306</v>
      </c>
      <c r="C23" s="99">
        <v>43</v>
      </c>
      <c r="D23" s="99">
        <v>40</v>
      </c>
      <c r="E23" s="99">
        <v>39</v>
      </c>
      <c r="F23" s="99">
        <v>41</v>
      </c>
      <c r="G23" s="99">
        <v>42</v>
      </c>
      <c r="H23" s="99">
        <v>49</v>
      </c>
      <c r="I23" s="99">
        <v>45</v>
      </c>
      <c r="J23" s="99">
        <v>42</v>
      </c>
      <c r="K23" s="99">
        <v>44</v>
      </c>
      <c r="L23" s="99">
        <v>45</v>
      </c>
      <c r="M23" s="101">
        <v>29</v>
      </c>
      <c r="N23" s="210">
        <v>24</v>
      </c>
      <c r="O23" s="105">
        <f>VLOOKUP(B23,'[1]District Growth'!$B$1:$J$2454,5,FALSE)</f>
        <v>25</v>
      </c>
      <c r="P23" s="232">
        <f t="shared" si="0"/>
        <v>1</v>
      </c>
      <c r="Q23" s="94">
        <f t="shared" si="1"/>
        <v>4.1666666666666741E-2</v>
      </c>
      <c r="R23" s="102"/>
    </row>
    <row r="24" spans="1:18" x14ac:dyDescent="0.25">
      <c r="A24" s="73"/>
      <c r="B24" s="86" t="s">
        <v>294</v>
      </c>
      <c r="C24" s="99">
        <v>27</v>
      </c>
      <c r="D24" s="99">
        <v>29</v>
      </c>
      <c r="E24" s="99">
        <v>23</v>
      </c>
      <c r="F24" s="99">
        <v>23</v>
      </c>
      <c r="G24" s="99">
        <v>24</v>
      </c>
      <c r="H24" s="99">
        <v>24</v>
      </c>
      <c r="I24" s="99">
        <v>27</v>
      </c>
      <c r="J24" s="99">
        <v>27</v>
      </c>
      <c r="K24" s="99">
        <v>26</v>
      </c>
      <c r="L24" s="99">
        <v>28</v>
      </c>
      <c r="M24" s="101">
        <v>28</v>
      </c>
      <c r="N24" s="210">
        <v>27</v>
      </c>
      <c r="O24" s="105">
        <f>VLOOKUP(B24,'[1]District Growth'!$B$1:$J$2454,5,FALSE)</f>
        <v>28</v>
      </c>
      <c r="P24" s="232">
        <f t="shared" si="0"/>
        <v>1</v>
      </c>
      <c r="Q24" s="94">
        <f t="shared" si="1"/>
        <v>3.7037037037036979E-2</v>
      </c>
      <c r="R24" s="102"/>
    </row>
    <row r="25" spans="1:18" x14ac:dyDescent="0.25">
      <c r="A25" s="73"/>
      <c r="B25" s="86" t="s">
        <v>295</v>
      </c>
      <c r="C25" s="99">
        <v>59</v>
      </c>
      <c r="D25" s="99">
        <v>47</v>
      </c>
      <c r="E25" s="99">
        <v>47</v>
      </c>
      <c r="F25" s="99">
        <v>43</v>
      </c>
      <c r="G25" s="99">
        <v>43</v>
      </c>
      <c r="H25" s="99">
        <v>34</v>
      </c>
      <c r="I25" s="99">
        <v>34</v>
      </c>
      <c r="J25" s="99">
        <v>26</v>
      </c>
      <c r="K25" s="99">
        <v>27</v>
      </c>
      <c r="L25" s="99">
        <v>29</v>
      </c>
      <c r="M25" s="101">
        <v>31</v>
      </c>
      <c r="N25" s="210">
        <v>29</v>
      </c>
      <c r="O25" s="105">
        <f>VLOOKUP(B25,'[1]District Growth'!$B$1:$J$2454,5,FALSE)</f>
        <v>30</v>
      </c>
      <c r="P25" s="232">
        <f t="shared" si="0"/>
        <v>1</v>
      </c>
      <c r="Q25" s="94">
        <f t="shared" si="1"/>
        <v>3.4482758620689724E-2</v>
      </c>
      <c r="R25" s="102"/>
    </row>
    <row r="26" spans="1:18" x14ac:dyDescent="0.25">
      <c r="A26" s="73"/>
      <c r="B26" s="86" t="s">
        <v>288</v>
      </c>
      <c r="C26" s="99">
        <v>69</v>
      </c>
      <c r="D26" s="99">
        <v>66</v>
      </c>
      <c r="E26" s="99">
        <v>52</v>
      </c>
      <c r="F26" s="99">
        <v>54</v>
      </c>
      <c r="G26" s="99">
        <v>51</v>
      </c>
      <c r="H26" s="99">
        <v>56</v>
      </c>
      <c r="I26" s="99">
        <v>44</v>
      </c>
      <c r="J26" s="99">
        <v>52</v>
      </c>
      <c r="K26" s="99">
        <v>49</v>
      </c>
      <c r="L26" s="99">
        <v>54</v>
      </c>
      <c r="M26" s="101">
        <v>52</v>
      </c>
      <c r="N26" s="210">
        <v>47</v>
      </c>
      <c r="O26" s="105">
        <f>VLOOKUP(B26,'[1]District Growth'!$B$1:$J$2454,5,FALSE)</f>
        <v>48</v>
      </c>
      <c r="P26" s="232">
        <f t="shared" si="0"/>
        <v>1</v>
      </c>
      <c r="Q26" s="94">
        <f t="shared" si="1"/>
        <v>2.1276595744680771E-2</v>
      </c>
      <c r="R26" s="102"/>
    </row>
    <row r="27" spans="1:18" x14ac:dyDescent="0.25">
      <c r="A27" s="73"/>
      <c r="B27" s="86" t="s">
        <v>308</v>
      </c>
      <c r="C27" s="99">
        <v>93</v>
      </c>
      <c r="D27" s="99">
        <v>86</v>
      </c>
      <c r="E27" s="99">
        <v>78</v>
      </c>
      <c r="F27" s="99">
        <v>68</v>
      </c>
      <c r="G27" s="99">
        <v>78</v>
      </c>
      <c r="H27" s="99">
        <v>87</v>
      </c>
      <c r="I27" s="99">
        <v>83</v>
      </c>
      <c r="J27" s="99">
        <v>85</v>
      </c>
      <c r="K27" s="99">
        <v>87</v>
      </c>
      <c r="L27" s="99">
        <v>88</v>
      </c>
      <c r="M27" s="101">
        <v>78</v>
      </c>
      <c r="N27" s="210">
        <v>75</v>
      </c>
      <c r="O27" s="105">
        <f>VLOOKUP(B27,'[1]District Growth'!$B$1:$J$2454,5,FALSE)</f>
        <v>76</v>
      </c>
      <c r="P27" s="232">
        <f t="shared" si="0"/>
        <v>1</v>
      </c>
      <c r="Q27" s="94">
        <f t="shared" si="1"/>
        <v>1.3333333333333419E-2</v>
      </c>
      <c r="R27" s="102"/>
    </row>
    <row r="28" spans="1:18" x14ac:dyDescent="0.25">
      <c r="A28" s="73"/>
      <c r="B28" s="86" t="s">
        <v>291</v>
      </c>
      <c r="C28" s="99">
        <v>129</v>
      </c>
      <c r="D28" s="99">
        <v>110</v>
      </c>
      <c r="E28" s="99">
        <v>95</v>
      </c>
      <c r="F28" s="99">
        <v>83</v>
      </c>
      <c r="G28" s="99">
        <v>77</v>
      </c>
      <c r="H28" s="99">
        <v>85</v>
      </c>
      <c r="I28" s="99">
        <v>82</v>
      </c>
      <c r="J28" s="99">
        <v>91</v>
      </c>
      <c r="K28" s="99">
        <v>97</v>
      </c>
      <c r="L28" s="99">
        <v>106</v>
      </c>
      <c r="M28" s="101">
        <v>110</v>
      </c>
      <c r="N28" s="210">
        <v>115</v>
      </c>
      <c r="O28" s="105">
        <f>VLOOKUP(B28,'[1]District Growth'!$B$1:$J$2454,5,FALSE)</f>
        <v>116</v>
      </c>
      <c r="P28" s="232">
        <f t="shared" si="0"/>
        <v>1</v>
      </c>
      <c r="Q28" s="94">
        <f t="shared" si="1"/>
        <v>8.6956521739129933E-3</v>
      </c>
      <c r="R28" s="102"/>
    </row>
    <row r="29" spans="1:18" x14ac:dyDescent="0.25">
      <c r="A29" s="73"/>
      <c r="B29" s="89" t="s">
        <v>297</v>
      </c>
      <c r="C29" s="99">
        <v>24</v>
      </c>
      <c r="D29" s="99">
        <v>21</v>
      </c>
      <c r="E29" s="99">
        <v>16</v>
      </c>
      <c r="F29" s="99">
        <v>17</v>
      </c>
      <c r="G29" s="99">
        <v>16</v>
      </c>
      <c r="H29" s="99">
        <v>16</v>
      </c>
      <c r="I29" s="99">
        <v>15</v>
      </c>
      <c r="J29" s="99">
        <v>18</v>
      </c>
      <c r="K29" s="99">
        <v>17</v>
      </c>
      <c r="L29" s="99">
        <v>18</v>
      </c>
      <c r="M29" s="101">
        <v>15</v>
      </c>
      <c r="N29" s="210">
        <v>16</v>
      </c>
      <c r="O29" s="105">
        <f>VLOOKUP(B29,'[1]District Growth'!$B$1:$J$2454,5,FALSE)</f>
        <v>16</v>
      </c>
      <c r="P29" s="232">
        <f t="shared" si="0"/>
        <v>0</v>
      </c>
      <c r="Q29" s="94">
        <f t="shared" si="1"/>
        <v>0</v>
      </c>
      <c r="R29" s="102"/>
    </row>
    <row r="30" spans="1:18" x14ac:dyDescent="0.25">
      <c r="A30" s="73"/>
      <c r="B30" s="89" t="s">
        <v>328</v>
      </c>
      <c r="C30" s="99">
        <v>112</v>
      </c>
      <c r="D30" s="99">
        <v>101</v>
      </c>
      <c r="E30" s="99">
        <v>104</v>
      </c>
      <c r="F30" s="99">
        <v>99</v>
      </c>
      <c r="G30" s="99">
        <v>99</v>
      </c>
      <c r="H30" s="99">
        <v>89</v>
      </c>
      <c r="I30" s="99">
        <v>86</v>
      </c>
      <c r="J30" s="99">
        <v>77</v>
      </c>
      <c r="K30" s="99">
        <v>78</v>
      </c>
      <c r="L30" s="99">
        <v>72</v>
      </c>
      <c r="M30" s="101">
        <v>63</v>
      </c>
      <c r="N30" s="210">
        <v>59</v>
      </c>
      <c r="O30" s="105">
        <f>VLOOKUP(B30,'[1]District Growth'!$B$1:$J$2454,5,FALSE)</f>
        <v>59</v>
      </c>
      <c r="P30" s="232">
        <f t="shared" si="0"/>
        <v>0</v>
      </c>
      <c r="Q30" s="94">
        <f t="shared" si="1"/>
        <v>0</v>
      </c>
      <c r="R30" s="102"/>
    </row>
    <row r="31" spans="1:18" x14ac:dyDescent="0.25">
      <c r="A31" s="73"/>
      <c r="B31" s="89" t="s">
        <v>341</v>
      </c>
      <c r="C31" s="99">
        <v>18</v>
      </c>
      <c r="D31" s="99">
        <v>18</v>
      </c>
      <c r="E31" s="99">
        <v>19</v>
      </c>
      <c r="F31" s="99">
        <v>19</v>
      </c>
      <c r="G31" s="99">
        <v>22</v>
      </c>
      <c r="H31" s="99">
        <v>17</v>
      </c>
      <c r="I31" s="99">
        <v>14</v>
      </c>
      <c r="J31" s="99">
        <v>14</v>
      </c>
      <c r="K31" s="99">
        <v>16</v>
      </c>
      <c r="L31" s="99">
        <v>13</v>
      </c>
      <c r="M31" s="101">
        <v>12</v>
      </c>
      <c r="N31" s="210">
        <v>8</v>
      </c>
      <c r="O31" s="105">
        <f>VLOOKUP(B31,'[1]District Growth'!$B$1:$J$2454,5,FALSE)</f>
        <v>8</v>
      </c>
      <c r="P31" s="232">
        <f t="shared" si="0"/>
        <v>0</v>
      </c>
      <c r="Q31" s="94">
        <f t="shared" si="1"/>
        <v>0</v>
      </c>
      <c r="R31" s="102"/>
    </row>
    <row r="32" spans="1:18" x14ac:dyDescent="0.25">
      <c r="A32" s="73"/>
      <c r="B32" s="89" t="s">
        <v>333</v>
      </c>
      <c r="C32" s="99"/>
      <c r="D32" s="99">
        <v>26</v>
      </c>
      <c r="E32" s="99">
        <v>32</v>
      </c>
      <c r="F32" s="99">
        <v>29</v>
      </c>
      <c r="G32" s="99">
        <v>31</v>
      </c>
      <c r="H32" s="99">
        <v>32</v>
      </c>
      <c r="I32" s="99">
        <v>28</v>
      </c>
      <c r="J32" s="99">
        <v>23</v>
      </c>
      <c r="K32" s="99">
        <v>20</v>
      </c>
      <c r="L32" s="99">
        <v>18</v>
      </c>
      <c r="M32" s="101">
        <v>19</v>
      </c>
      <c r="N32" s="210">
        <v>19</v>
      </c>
      <c r="O32" s="105">
        <f>VLOOKUP(B32,'[1]District Growth'!$B$1:$J$2454,5,FALSE)</f>
        <v>19</v>
      </c>
      <c r="P32" s="232">
        <f t="shared" si="0"/>
        <v>0</v>
      </c>
      <c r="Q32" s="94">
        <f t="shared" si="1"/>
        <v>0</v>
      </c>
      <c r="R32" s="102"/>
    </row>
    <row r="33" spans="1:18" x14ac:dyDescent="0.25">
      <c r="A33" s="73"/>
      <c r="B33" s="89" t="s">
        <v>345</v>
      </c>
      <c r="C33" s="99">
        <v>20</v>
      </c>
      <c r="D33" s="99">
        <v>17</v>
      </c>
      <c r="E33" s="99">
        <v>16</v>
      </c>
      <c r="F33" s="99">
        <v>17</v>
      </c>
      <c r="G33" s="99">
        <v>18</v>
      </c>
      <c r="H33" s="99">
        <v>15</v>
      </c>
      <c r="I33" s="99">
        <v>16</v>
      </c>
      <c r="J33" s="99">
        <v>12</v>
      </c>
      <c r="K33" s="99">
        <v>12</v>
      </c>
      <c r="L33" s="99">
        <v>9</v>
      </c>
      <c r="M33" s="101">
        <v>6</v>
      </c>
      <c r="N33" s="210">
        <v>6</v>
      </c>
      <c r="O33" s="105">
        <f>VLOOKUP(B33,'[1]District Growth'!$B$1:$J$2454,5,FALSE)</f>
        <v>6</v>
      </c>
      <c r="P33" s="232">
        <f t="shared" si="0"/>
        <v>0</v>
      </c>
      <c r="Q33" s="94">
        <f t="shared" si="1"/>
        <v>0</v>
      </c>
      <c r="R33" s="102"/>
    </row>
    <row r="34" spans="1:18" x14ac:dyDescent="0.25">
      <c r="A34" s="73"/>
      <c r="B34" s="89" t="s">
        <v>338</v>
      </c>
      <c r="C34" s="99">
        <v>30</v>
      </c>
      <c r="D34" s="99">
        <v>25</v>
      </c>
      <c r="E34" s="99">
        <v>26</v>
      </c>
      <c r="F34" s="99">
        <v>23</v>
      </c>
      <c r="G34" s="99">
        <v>19</v>
      </c>
      <c r="H34" s="99">
        <v>19</v>
      </c>
      <c r="I34" s="99">
        <v>20</v>
      </c>
      <c r="J34" s="99">
        <v>21</v>
      </c>
      <c r="K34" s="99">
        <v>20</v>
      </c>
      <c r="L34" s="99">
        <v>17</v>
      </c>
      <c r="M34" s="101">
        <v>16</v>
      </c>
      <c r="N34" s="210">
        <v>16</v>
      </c>
      <c r="O34" s="105">
        <f>VLOOKUP(B34,'[1]District Growth'!$B$1:$J$2454,5,FALSE)</f>
        <v>16</v>
      </c>
      <c r="P34" s="232">
        <f t="shared" si="0"/>
        <v>0</v>
      </c>
      <c r="Q34" s="94">
        <f t="shared" si="1"/>
        <v>0</v>
      </c>
      <c r="R34" s="102"/>
    </row>
    <row r="35" spans="1:18" x14ac:dyDescent="0.25">
      <c r="A35" s="73"/>
      <c r="B35" s="89" t="s">
        <v>309</v>
      </c>
      <c r="C35" s="99">
        <v>21</v>
      </c>
      <c r="D35" s="99">
        <v>25</v>
      </c>
      <c r="E35" s="99">
        <v>16</v>
      </c>
      <c r="F35" s="99">
        <v>15</v>
      </c>
      <c r="G35" s="99">
        <v>15</v>
      </c>
      <c r="H35" s="99">
        <v>14</v>
      </c>
      <c r="I35" s="99">
        <v>14</v>
      </c>
      <c r="J35" s="99">
        <v>11</v>
      </c>
      <c r="K35" s="99">
        <v>14</v>
      </c>
      <c r="L35" s="99">
        <v>14</v>
      </c>
      <c r="M35" s="101">
        <v>14</v>
      </c>
      <c r="N35" s="210">
        <v>13</v>
      </c>
      <c r="O35" s="105">
        <f>VLOOKUP(B35,'[1]District Growth'!$B$1:$J$2454,5,FALSE)</f>
        <v>13</v>
      </c>
      <c r="P35" s="232">
        <f t="shared" ref="P35:P66" si="2">O35-N35</f>
        <v>0</v>
      </c>
      <c r="Q35" s="94">
        <f t="shared" ref="Q35:Q70" si="3">(O35/N35)-1</f>
        <v>0</v>
      </c>
      <c r="R35" s="102"/>
    </row>
    <row r="36" spans="1:18" x14ac:dyDescent="0.25">
      <c r="A36" s="73"/>
      <c r="B36" s="89" t="s">
        <v>311</v>
      </c>
      <c r="C36" s="99">
        <v>24</v>
      </c>
      <c r="D36" s="99">
        <v>22</v>
      </c>
      <c r="E36" s="99">
        <v>22</v>
      </c>
      <c r="F36" s="99">
        <v>23</v>
      </c>
      <c r="G36" s="99">
        <v>23</v>
      </c>
      <c r="H36" s="99">
        <v>15</v>
      </c>
      <c r="I36" s="99">
        <v>19</v>
      </c>
      <c r="J36" s="99">
        <v>20</v>
      </c>
      <c r="K36" s="99">
        <v>19</v>
      </c>
      <c r="L36" s="99">
        <v>19</v>
      </c>
      <c r="M36" s="101">
        <v>19</v>
      </c>
      <c r="N36" s="210">
        <v>19</v>
      </c>
      <c r="O36" s="105">
        <f>VLOOKUP(B36,'[1]District Growth'!$B$1:$J$2454,5,FALSE)</f>
        <v>19</v>
      </c>
      <c r="P36" s="232">
        <f t="shared" si="2"/>
        <v>0</v>
      </c>
      <c r="Q36" s="94">
        <f t="shared" si="3"/>
        <v>0</v>
      </c>
      <c r="R36" s="102"/>
    </row>
    <row r="37" spans="1:18" x14ac:dyDescent="0.25">
      <c r="A37" s="73"/>
      <c r="B37" s="89" t="s">
        <v>296</v>
      </c>
      <c r="C37" s="99">
        <v>19</v>
      </c>
      <c r="D37" s="99">
        <v>19</v>
      </c>
      <c r="E37" s="99">
        <v>19</v>
      </c>
      <c r="F37" s="99">
        <v>18</v>
      </c>
      <c r="G37" s="99">
        <v>19</v>
      </c>
      <c r="H37" s="99">
        <v>18</v>
      </c>
      <c r="I37" s="99">
        <v>12</v>
      </c>
      <c r="J37" s="99">
        <v>11</v>
      </c>
      <c r="K37" s="99">
        <v>17</v>
      </c>
      <c r="L37" s="99">
        <v>18</v>
      </c>
      <c r="M37" s="101">
        <v>15</v>
      </c>
      <c r="N37" s="210">
        <v>11</v>
      </c>
      <c r="O37" s="105">
        <f>VLOOKUP(B37,'[1]District Growth'!$B$1:$J$2454,5,FALSE)</f>
        <v>11</v>
      </c>
      <c r="P37" s="232">
        <f t="shared" si="2"/>
        <v>0</v>
      </c>
      <c r="Q37" s="94">
        <f t="shared" si="3"/>
        <v>0</v>
      </c>
      <c r="R37" s="102"/>
    </row>
    <row r="38" spans="1:18" x14ac:dyDescent="0.25">
      <c r="A38" s="73"/>
      <c r="B38" s="89" t="s">
        <v>337</v>
      </c>
      <c r="C38" s="99">
        <v>32</v>
      </c>
      <c r="D38" s="99">
        <v>31</v>
      </c>
      <c r="E38" s="99">
        <v>25</v>
      </c>
      <c r="F38" s="99">
        <v>24</v>
      </c>
      <c r="G38" s="99">
        <v>25</v>
      </c>
      <c r="H38" s="99">
        <v>33</v>
      </c>
      <c r="I38" s="99">
        <v>36</v>
      </c>
      <c r="J38" s="99">
        <v>29</v>
      </c>
      <c r="K38" s="99">
        <v>26</v>
      </c>
      <c r="L38" s="99">
        <v>23</v>
      </c>
      <c r="M38" s="101">
        <v>27</v>
      </c>
      <c r="N38" s="210">
        <v>28</v>
      </c>
      <c r="O38" s="105">
        <f>VLOOKUP(B38,'[1]District Growth'!$B$1:$J$2454,5,FALSE)</f>
        <v>28</v>
      </c>
      <c r="P38" s="232">
        <f t="shared" si="2"/>
        <v>0</v>
      </c>
      <c r="Q38" s="94">
        <f t="shared" si="3"/>
        <v>0</v>
      </c>
      <c r="R38" s="102"/>
    </row>
    <row r="39" spans="1:18" x14ac:dyDescent="0.25">
      <c r="A39" s="73"/>
      <c r="B39" s="89" t="s">
        <v>313</v>
      </c>
      <c r="C39" s="99">
        <v>22</v>
      </c>
      <c r="D39" s="99">
        <v>17</v>
      </c>
      <c r="E39" s="99">
        <v>17</v>
      </c>
      <c r="F39" s="99">
        <v>18</v>
      </c>
      <c r="G39" s="99">
        <v>23</v>
      </c>
      <c r="H39" s="99">
        <v>22</v>
      </c>
      <c r="I39" s="99">
        <v>18</v>
      </c>
      <c r="J39" s="99">
        <v>16</v>
      </c>
      <c r="K39" s="99">
        <v>13</v>
      </c>
      <c r="L39" s="99">
        <v>13</v>
      </c>
      <c r="M39" s="101">
        <v>12</v>
      </c>
      <c r="N39" s="210">
        <v>8</v>
      </c>
      <c r="O39" s="105">
        <f>VLOOKUP(B39,'[1]District Growth'!$B$1:$J$2454,5,FALSE)</f>
        <v>8</v>
      </c>
      <c r="P39" s="232">
        <f t="shared" si="2"/>
        <v>0</v>
      </c>
      <c r="Q39" s="94">
        <f t="shared" si="3"/>
        <v>0</v>
      </c>
      <c r="R39" s="102"/>
    </row>
    <row r="40" spans="1:18" x14ac:dyDescent="0.25">
      <c r="A40" s="73"/>
      <c r="B40" s="89" t="s">
        <v>316</v>
      </c>
      <c r="C40" s="99">
        <v>28</v>
      </c>
      <c r="D40" s="99">
        <v>29</v>
      </c>
      <c r="E40" s="99">
        <v>30</v>
      </c>
      <c r="F40" s="99">
        <v>24</v>
      </c>
      <c r="G40" s="99">
        <v>22</v>
      </c>
      <c r="H40" s="99">
        <v>23</v>
      </c>
      <c r="I40" s="99">
        <v>23</v>
      </c>
      <c r="J40" s="99">
        <v>21</v>
      </c>
      <c r="K40" s="99">
        <v>19</v>
      </c>
      <c r="L40" s="99">
        <v>19</v>
      </c>
      <c r="M40" s="101">
        <v>19</v>
      </c>
      <c r="N40" s="210">
        <v>19</v>
      </c>
      <c r="O40" s="105">
        <f>VLOOKUP(B40,'[1]District Growth'!$B$1:$J$2454,5,FALSE)</f>
        <v>19</v>
      </c>
      <c r="P40" s="232">
        <f t="shared" si="2"/>
        <v>0</v>
      </c>
      <c r="Q40" s="94">
        <f t="shared" si="3"/>
        <v>0</v>
      </c>
      <c r="R40" s="102"/>
    </row>
    <row r="41" spans="1:18" x14ac:dyDescent="0.25">
      <c r="A41" s="73"/>
      <c r="B41" s="89" t="s">
        <v>289</v>
      </c>
      <c r="C41" s="99">
        <v>37</v>
      </c>
      <c r="D41" s="99">
        <v>37</v>
      </c>
      <c r="E41" s="99">
        <v>39</v>
      </c>
      <c r="F41" s="99">
        <v>33</v>
      </c>
      <c r="G41" s="99">
        <v>35</v>
      </c>
      <c r="H41" s="99">
        <v>32</v>
      </c>
      <c r="I41" s="99">
        <v>27</v>
      </c>
      <c r="J41" s="99">
        <v>25</v>
      </c>
      <c r="K41" s="99">
        <v>21</v>
      </c>
      <c r="L41" s="99">
        <v>23</v>
      </c>
      <c r="M41" s="101">
        <v>25</v>
      </c>
      <c r="N41" s="210">
        <v>27</v>
      </c>
      <c r="O41" s="105">
        <f>VLOOKUP(B41,'[1]District Growth'!$B$1:$J$2454,5,FALSE)</f>
        <v>27</v>
      </c>
      <c r="P41" s="232">
        <f t="shared" si="2"/>
        <v>0</v>
      </c>
      <c r="Q41" s="94">
        <f t="shared" si="3"/>
        <v>0</v>
      </c>
      <c r="R41" s="102"/>
    </row>
    <row r="42" spans="1:18" x14ac:dyDescent="0.25">
      <c r="A42" s="73"/>
      <c r="B42" s="89" t="s">
        <v>305</v>
      </c>
      <c r="C42" s="99">
        <v>60</v>
      </c>
      <c r="D42" s="99">
        <v>64</v>
      </c>
      <c r="E42" s="99">
        <v>64</v>
      </c>
      <c r="F42" s="99">
        <v>50</v>
      </c>
      <c r="G42" s="99">
        <v>55</v>
      </c>
      <c r="H42" s="99">
        <v>52</v>
      </c>
      <c r="I42" s="99">
        <v>44</v>
      </c>
      <c r="J42" s="99">
        <v>43</v>
      </c>
      <c r="K42" s="99">
        <v>40</v>
      </c>
      <c r="L42" s="99">
        <v>41</v>
      </c>
      <c r="M42" s="101">
        <v>41</v>
      </c>
      <c r="N42" s="210">
        <v>42</v>
      </c>
      <c r="O42" s="105">
        <f>VLOOKUP(B42,'[1]District Growth'!$B$1:$J$2454,5,FALSE)</f>
        <v>42</v>
      </c>
      <c r="P42" s="232">
        <f t="shared" si="2"/>
        <v>0</v>
      </c>
      <c r="Q42" s="94">
        <f t="shared" si="3"/>
        <v>0</v>
      </c>
      <c r="R42" s="102"/>
    </row>
    <row r="43" spans="1:18" x14ac:dyDescent="0.25">
      <c r="A43" s="73"/>
      <c r="B43" s="90" t="s">
        <v>330</v>
      </c>
      <c r="C43" s="99">
        <v>253</v>
      </c>
      <c r="D43" s="99">
        <v>244</v>
      </c>
      <c r="E43" s="99">
        <v>232</v>
      </c>
      <c r="F43" s="99">
        <v>205</v>
      </c>
      <c r="G43" s="99">
        <v>200</v>
      </c>
      <c r="H43" s="99">
        <v>211</v>
      </c>
      <c r="I43" s="99">
        <v>192</v>
      </c>
      <c r="J43" s="99">
        <v>187</v>
      </c>
      <c r="K43" s="99">
        <v>166</v>
      </c>
      <c r="L43" s="99">
        <v>152</v>
      </c>
      <c r="M43" s="101">
        <v>144</v>
      </c>
      <c r="N43" s="210">
        <v>136</v>
      </c>
      <c r="O43" s="105">
        <f>VLOOKUP(B43,'[1]District Growth'!$B$1:$J$2454,5,FALSE)</f>
        <v>135</v>
      </c>
      <c r="P43" s="232">
        <f t="shared" si="2"/>
        <v>-1</v>
      </c>
      <c r="Q43" s="94">
        <f t="shared" si="3"/>
        <v>-7.3529411764705621E-3</v>
      </c>
      <c r="R43" s="102"/>
    </row>
    <row r="44" spans="1:18" x14ac:dyDescent="0.25">
      <c r="A44" s="73"/>
      <c r="B44" s="90" t="s">
        <v>322</v>
      </c>
      <c r="C44" s="99">
        <v>118</v>
      </c>
      <c r="D44" s="99">
        <v>115</v>
      </c>
      <c r="E44" s="99">
        <v>98</v>
      </c>
      <c r="F44" s="99">
        <v>85</v>
      </c>
      <c r="G44" s="99">
        <v>82</v>
      </c>
      <c r="H44" s="99">
        <v>82</v>
      </c>
      <c r="I44" s="99">
        <v>93</v>
      </c>
      <c r="J44" s="99">
        <v>102</v>
      </c>
      <c r="K44" s="99">
        <v>90</v>
      </c>
      <c r="L44" s="99">
        <v>87</v>
      </c>
      <c r="M44" s="101">
        <v>87</v>
      </c>
      <c r="N44" s="210">
        <v>96</v>
      </c>
      <c r="O44" s="105">
        <f>VLOOKUP(B44,'[1]District Growth'!$B$1:$J$2454,5,FALSE)</f>
        <v>95</v>
      </c>
      <c r="P44" s="232">
        <f t="shared" si="2"/>
        <v>-1</v>
      </c>
      <c r="Q44" s="94">
        <f t="shared" si="3"/>
        <v>-1.041666666666663E-2</v>
      </c>
      <c r="R44" s="102"/>
    </row>
    <row r="45" spans="1:18" x14ac:dyDescent="0.25">
      <c r="A45" s="73"/>
      <c r="B45" s="90" t="s">
        <v>304</v>
      </c>
      <c r="C45" s="99">
        <v>65</v>
      </c>
      <c r="D45" s="99">
        <v>64</v>
      </c>
      <c r="E45" s="99">
        <v>70</v>
      </c>
      <c r="F45" s="99">
        <v>76</v>
      </c>
      <c r="G45" s="99">
        <v>73</v>
      </c>
      <c r="H45" s="99">
        <v>69</v>
      </c>
      <c r="I45" s="99">
        <v>66</v>
      </c>
      <c r="J45" s="99">
        <v>65</v>
      </c>
      <c r="K45" s="99">
        <v>65</v>
      </c>
      <c r="L45" s="99">
        <v>67</v>
      </c>
      <c r="M45" s="101">
        <v>62</v>
      </c>
      <c r="N45" s="210">
        <v>61</v>
      </c>
      <c r="O45" s="105">
        <f>VLOOKUP(B45,'[1]District Growth'!$B$1:$J$2454,5,FALSE)</f>
        <v>60</v>
      </c>
      <c r="P45" s="232">
        <f t="shared" si="2"/>
        <v>-1</v>
      </c>
      <c r="Q45" s="94">
        <f t="shared" si="3"/>
        <v>-1.6393442622950838E-2</v>
      </c>
      <c r="R45" s="102"/>
    </row>
    <row r="46" spans="1:18" x14ac:dyDescent="0.25">
      <c r="A46" s="73"/>
      <c r="B46" s="90" t="s">
        <v>307</v>
      </c>
      <c r="C46" s="99">
        <v>128</v>
      </c>
      <c r="D46" s="99">
        <v>127</v>
      </c>
      <c r="E46" s="99">
        <v>119</v>
      </c>
      <c r="F46" s="99">
        <v>120</v>
      </c>
      <c r="G46" s="99">
        <v>118</v>
      </c>
      <c r="H46" s="99">
        <v>128</v>
      </c>
      <c r="I46" s="99">
        <v>119</v>
      </c>
      <c r="J46" s="99">
        <v>105</v>
      </c>
      <c r="K46" s="99">
        <v>101</v>
      </c>
      <c r="L46" s="99">
        <v>103</v>
      </c>
      <c r="M46" s="101">
        <v>90</v>
      </c>
      <c r="N46" s="210">
        <v>91</v>
      </c>
      <c r="O46" s="105">
        <f>VLOOKUP(B46,'[1]District Growth'!$B$1:$J$2454,5,FALSE)</f>
        <v>88</v>
      </c>
      <c r="P46" s="232">
        <f t="shared" si="2"/>
        <v>-3</v>
      </c>
      <c r="Q46" s="94">
        <f t="shared" si="3"/>
        <v>-3.2967032967032961E-2</v>
      </c>
      <c r="R46" s="102"/>
    </row>
    <row r="47" spans="1:18" x14ac:dyDescent="0.25">
      <c r="A47" s="73"/>
      <c r="B47" s="90" t="s">
        <v>302</v>
      </c>
      <c r="C47" s="99">
        <v>93</v>
      </c>
      <c r="D47" s="99">
        <v>101</v>
      </c>
      <c r="E47" s="99">
        <v>103</v>
      </c>
      <c r="F47" s="99">
        <v>101</v>
      </c>
      <c r="G47" s="99">
        <v>89</v>
      </c>
      <c r="H47" s="99">
        <v>90</v>
      </c>
      <c r="I47" s="99">
        <v>84</v>
      </c>
      <c r="J47" s="99">
        <v>60</v>
      </c>
      <c r="K47" s="99">
        <v>56</v>
      </c>
      <c r="L47" s="99">
        <v>58</v>
      </c>
      <c r="M47" s="101">
        <v>61</v>
      </c>
      <c r="N47" s="210">
        <v>51</v>
      </c>
      <c r="O47" s="105">
        <f>VLOOKUP(B47,'[1]District Growth'!$B$1:$J$2454,5,FALSE)</f>
        <v>49</v>
      </c>
      <c r="P47" s="232">
        <f t="shared" si="2"/>
        <v>-2</v>
      </c>
      <c r="Q47" s="94">
        <f t="shared" si="3"/>
        <v>-3.9215686274509776E-2</v>
      </c>
      <c r="R47" s="102"/>
    </row>
    <row r="48" spans="1:18" x14ac:dyDescent="0.25">
      <c r="A48" s="73"/>
      <c r="B48" s="90" t="s">
        <v>287</v>
      </c>
      <c r="C48" s="99">
        <v>59</v>
      </c>
      <c r="D48" s="99">
        <v>56</v>
      </c>
      <c r="E48" s="99">
        <v>58</v>
      </c>
      <c r="F48" s="99">
        <v>54</v>
      </c>
      <c r="G48" s="99">
        <v>46</v>
      </c>
      <c r="H48" s="99">
        <v>46</v>
      </c>
      <c r="I48" s="99">
        <v>42</v>
      </c>
      <c r="J48" s="99">
        <v>44</v>
      </c>
      <c r="K48" s="99">
        <v>50</v>
      </c>
      <c r="L48" s="99">
        <v>56</v>
      </c>
      <c r="M48" s="101">
        <v>51</v>
      </c>
      <c r="N48" s="210">
        <v>61</v>
      </c>
      <c r="O48" s="105">
        <f>VLOOKUP(B48,'[1]District Growth'!$B$1:$J$2454,5,FALSE)</f>
        <v>58</v>
      </c>
      <c r="P48" s="232">
        <f t="shared" si="2"/>
        <v>-3</v>
      </c>
      <c r="Q48" s="94">
        <f t="shared" si="3"/>
        <v>-4.9180327868852514E-2</v>
      </c>
      <c r="R48" s="102"/>
    </row>
    <row r="49" spans="1:18" x14ac:dyDescent="0.25">
      <c r="A49" s="73"/>
      <c r="B49" s="90" t="s">
        <v>325</v>
      </c>
      <c r="C49" s="99">
        <v>59</v>
      </c>
      <c r="D49" s="99">
        <v>60</v>
      </c>
      <c r="E49" s="99">
        <v>51</v>
      </c>
      <c r="F49" s="99">
        <v>44</v>
      </c>
      <c r="G49" s="99">
        <v>49</v>
      </c>
      <c r="H49" s="99">
        <v>45</v>
      </c>
      <c r="I49" s="99">
        <v>38</v>
      </c>
      <c r="J49" s="99">
        <v>36</v>
      </c>
      <c r="K49" s="99">
        <v>46</v>
      </c>
      <c r="L49" s="99">
        <v>44</v>
      </c>
      <c r="M49" s="101">
        <v>39</v>
      </c>
      <c r="N49" s="210">
        <v>48</v>
      </c>
      <c r="O49" s="105">
        <f>VLOOKUP(B49,'[1]District Growth'!$B$1:$J$2454,5,FALSE)</f>
        <v>45</v>
      </c>
      <c r="P49" s="232">
        <f t="shared" si="2"/>
        <v>-3</v>
      </c>
      <c r="Q49" s="94">
        <f t="shared" si="3"/>
        <v>-6.25E-2</v>
      </c>
      <c r="R49" s="102"/>
    </row>
    <row r="50" spans="1:18" x14ac:dyDescent="0.25">
      <c r="A50" s="73"/>
      <c r="B50" s="90" t="s">
        <v>277</v>
      </c>
      <c r="C50" s="99">
        <v>21</v>
      </c>
      <c r="D50" s="99">
        <v>17</v>
      </c>
      <c r="E50" s="99">
        <v>11</v>
      </c>
      <c r="F50" s="99">
        <v>9</v>
      </c>
      <c r="G50" s="99">
        <v>9</v>
      </c>
      <c r="H50" s="99">
        <v>8</v>
      </c>
      <c r="I50" s="99">
        <v>7</v>
      </c>
      <c r="J50" s="99">
        <v>7</v>
      </c>
      <c r="K50" s="99">
        <v>6</v>
      </c>
      <c r="L50" s="99">
        <v>12</v>
      </c>
      <c r="M50" s="101">
        <v>13</v>
      </c>
      <c r="N50" s="210">
        <v>14</v>
      </c>
      <c r="O50" s="105">
        <f>VLOOKUP(B50,'[1]District Growth'!$B$1:$J$2454,5,FALSE)</f>
        <v>13</v>
      </c>
      <c r="P50" s="232">
        <f t="shared" si="2"/>
        <v>-1</v>
      </c>
      <c r="Q50" s="94">
        <f t="shared" si="3"/>
        <v>-7.1428571428571397E-2</v>
      </c>
      <c r="R50" s="102"/>
    </row>
    <row r="51" spans="1:18" x14ac:dyDescent="0.25">
      <c r="A51" s="73"/>
      <c r="B51" s="90" t="s">
        <v>300</v>
      </c>
      <c r="C51" s="99">
        <v>41</v>
      </c>
      <c r="D51" s="99">
        <v>38</v>
      </c>
      <c r="E51" s="99">
        <v>32</v>
      </c>
      <c r="F51" s="99">
        <v>39</v>
      </c>
      <c r="G51" s="99">
        <v>47</v>
      </c>
      <c r="H51" s="99">
        <v>46</v>
      </c>
      <c r="I51" s="99">
        <v>43</v>
      </c>
      <c r="J51" s="99">
        <v>62</v>
      </c>
      <c r="K51" s="99">
        <v>58</v>
      </c>
      <c r="L51" s="99">
        <v>61</v>
      </c>
      <c r="M51" s="101">
        <v>68</v>
      </c>
      <c r="N51" s="210">
        <v>66</v>
      </c>
      <c r="O51" s="105">
        <f>VLOOKUP(B51,'[1]District Growth'!$B$1:$J$2454,5,FALSE)</f>
        <v>61</v>
      </c>
      <c r="P51" s="232">
        <f t="shared" si="2"/>
        <v>-5</v>
      </c>
      <c r="Q51" s="94">
        <f t="shared" si="3"/>
        <v>-7.5757575757575801E-2</v>
      </c>
      <c r="R51" s="102"/>
    </row>
    <row r="52" spans="1:18" x14ac:dyDescent="0.25">
      <c r="A52" s="73"/>
      <c r="B52" s="90" t="s">
        <v>339</v>
      </c>
      <c r="C52" s="99">
        <v>26</v>
      </c>
      <c r="D52" s="99">
        <v>30</v>
      </c>
      <c r="E52" s="99">
        <v>27</v>
      </c>
      <c r="F52" s="99">
        <v>25</v>
      </c>
      <c r="G52" s="99">
        <v>20</v>
      </c>
      <c r="H52" s="99">
        <v>18</v>
      </c>
      <c r="I52" s="99">
        <v>26</v>
      </c>
      <c r="J52" s="99">
        <v>18</v>
      </c>
      <c r="K52" s="99">
        <v>20</v>
      </c>
      <c r="L52" s="99">
        <v>17</v>
      </c>
      <c r="M52" s="101">
        <v>23</v>
      </c>
      <c r="N52" s="210">
        <v>25</v>
      </c>
      <c r="O52" s="105">
        <f>VLOOKUP(B52,'[1]District Growth'!$B$1:$J$2454,5,FALSE)</f>
        <v>23</v>
      </c>
      <c r="P52" s="232">
        <f t="shared" si="2"/>
        <v>-2</v>
      </c>
      <c r="Q52" s="94">
        <f t="shared" si="3"/>
        <v>-7.999999999999996E-2</v>
      </c>
      <c r="R52" s="102"/>
    </row>
    <row r="53" spans="1:18" x14ac:dyDescent="0.25">
      <c r="A53" s="73"/>
      <c r="B53" s="90" t="s">
        <v>303</v>
      </c>
      <c r="C53" s="99">
        <v>96</v>
      </c>
      <c r="D53" s="99">
        <v>98</v>
      </c>
      <c r="E53" s="99">
        <v>101</v>
      </c>
      <c r="F53" s="99">
        <v>98</v>
      </c>
      <c r="G53" s="99">
        <v>96</v>
      </c>
      <c r="H53" s="99">
        <v>89</v>
      </c>
      <c r="I53" s="99">
        <v>91</v>
      </c>
      <c r="J53" s="99">
        <v>88</v>
      </c>
      <c r="K53" s="99">
        <v>93</v>
      </c>
      <c r="L53" s="99">
        <v>96</v>
      </c>
      <c r="M53" s="101">
        <v>93</v>
      </c>
      <c r="N53" s="210">
        <v>93</v>
      </c>
      <c r="O53" s="105">
        <f>VLOOKUP(B53,'[1]District Growth'!$B$1:$J$2454,5,FALSE)</f>
        <v>85</v>
      </c>
      <c r="P53" s="232">
        <f t="shared" si="2"/>
        <v>-8</v>
      </c>
      <c r="Q53" s="94">
        <f t="shared" si="3"/>
        <v>-8.6021505376344121E-2</v>
      </c>
      <c r="R53" s="102"/>
    </row>
    <row r="54" spans="1:18" x14ac:dyDescent="0.25">
      <c r="A54" s="73"/>
      <c r="B54" s="90" t="s">
        <v>310</v>
      </c>
      <c r="C54" s="99">
        <v>15</v>
      </c>
      <c r="D54" s="99">
        <v>15</v>
      </c>
      <c r="E54" s="99">
        <v>13</v>
      </c>
      <c r="F54" s="99">
        <v>14</v>
      </c>
      <c r="G54" s="99">
        <v>14</v>
      </c>
      <c r="H54" s="99">
        <v>14</v>
      </c>
      <c r="I54" s="99">
        <v>16</v>
      </c>
      <c r="J54" s="99">
        <v>16</v>
      </c>
      <c r="K54" s="99">
        <v>12</v>
      </c>
      <c r="L54" s="99">
        <v>12</v>
      </c>
      <c r="M54" s="101">
        <v>12</v>
      </c>
      <c r="N54" s="210">
        <v>11</v>
      </c>
      <c r="O54" s="105">
        <f>VLOOKUP(B54,'[1]District Growth'!$B$1:$J$2454,5,FALSE)</f>
        <v>10</v>
      </c>
      <c r="P54" s="232">
        <f t="shared" si="2"/>
        <v>-1</v>
      </c>
      <c r="Q54" s="94">
        <f t="shared" si="3"/>
        <v>-9.0909090909090939E-2</v>
      </c>
      <c r="R54" s="102"/>
    </row>
    <row r="55" spans="1:18" x14ac:dyDescent="0.25">
      <c r="A55" s="73"/>
      <c r="B55" s="90" t="s">
        <v>293</v>
      </c>
      <c r="C55" s="99">
        <v>58</v>
      </c>
      <c r="D55" s="99">
        <v>58</v>
      </c>
      <c r="E55" s="99">
        <v>60</v>
      </c>
      <c r="F55" s="99">
        <v>65</v>
      </c>
      <c r="G55" s="99">
        <v>60</v>
      </c>
      <c r="H55" s="99">
        <v>65</v>
      </c>
      <c r="I55" s="99">
        <v>68</v>
      </c>
      <c r="J55" s="99">
        <v>64</v>
      </c>
      <c r="K55" s="99">
        <v>60</v>
      </c>
      <c r="L55" s="99">
        <v>65</v>
      </c>
      <c r="M55" s="101">
        <v>61</v>
      </c>
      <c r="N55" s="210">
        <v>54</v>
      </c>
      <c r="O55" s="105">
        <f>VLOOKUP(B55,'[1]District Growth'!$B$1:$J$2454,5,FALSE)</f>
        <v>49</v>
      </c>
      <c r="P55" s="232">
        <f t="shared" si="2"/>
        <v>-5</v>
      </c>
      <c r="Q55" s="94">
        <f t="shared" si="3"/>
        <v>-9.259259259259256E-2</v>
      </c>
      <c r="R55" s="102"/>
    </row>
    <row r="56" spans="1:18" x14ac:dyDescent="0.25">
      <c r="A56" s="73"/>
      <c r="B56" s="90" t="s">
        <v>327</v>
      </c>
      <c r="C56" s="99">
        <v>37</v>
      </c>
      <c r="D56" s="99">
        <v>37</v>
      </c>
      <c r="E56" s="99">
        <v>37</v>
      </c>
      <c r="F56" s="99">
        <v>30</v>
      </c>
      <c r="G56" s="99">
        <v>37</v>
      </c>
      <c r="H56" s="99">
        <v>36</v>
      </c>
      <c r="I56" s="99">
        <v>36</v>
      </c>
      <c r="J56" s="99">
        <v>35</v>
      </c>
      <c r="K56" s="99">
        <v>43</v>
      </c>
      <c r="L56" s="99">
        <v>40</v>
      </c>
      <c r="M56" s="101">
        <v>40</v>
      </c>
      <c r="N56" s="210">
        <v>42</v>
      </c>
      <c r="O56" s="105">
        <f>VLOOKUP(B56,'[1]District Growth'!$B$1:$J$2454,5,FALSE)</f>
        <v>38</v>
      </c>
      <c r="P56" s="232">
        <f t="shared" si="2"/>
        <v>-4</v>
      </c>
      <c r="Q56" s="94">
        <f t="shared" si="3"/>
        <v>-9.5238095238095233E-2</v>
      </c>
      <c r="R56" s="102"/>
    </row>
    <row r="57" spans="1:18" x14ac:dyDescent="0.25">
      <c r="A57" s="73"/>
      <c r="B57" s="90" t="s">
        <v>321</v>
      </c>
      <c r="C57" s="99">
        <v>17</v>
      </c>
      <c r="D57" s="99">
        <v>20</v>
      </c>
      <c r="E57" s="99">
        <v>26</v>
      </c>
      <c r="F57" s="99">
        <v>32</v>
      </c>
      <c r="G57" s="99">
        <v>42</v>
      </c>
      <c r="H57" s="99">
        <v>38</v>
      </c>
      <c r="I57" s="99">
        <v>40</v>
      </c>
      <c r="J57" s="99">
        <v>37</v>
      </c>
      <c r="K57" s="99">
        <v>36</v>
      </c>
      <c r="L57" s="99">
        <v>35</v>
      </c>
      <c r="M57" s="101">
        <v>54</v>
      </c>
      <c r="N57" s="210">
        <v>52</v>
      </c>
      <c r="O57" s="105">
        <f>VLOOKUP(B57,'[1]District Growth'!$B$1:$J$2454,5,FALSE)</f>
        <v>47</v>
      </c>
      <c r="P57" s="232">
        <f t="shared" si="2"/>
        <v>-5</v>
      </c>
      <c r="Q57" s="94">
        <f t="shared" si="3"/>
        <v>-9.6153846153846145E-2</v>
      </c>
      <c r="R57" s="102"/>
    </row>
    <row r="58" spans="1:18" x14ac:dyDescent="0.25">
      <c r="A58" s="73"/>
      <c r="B58" s="90" t="s">
        <v>323</v>
      </c>
      <c r="C58" s="99">
        <v>107</v>
      </c>
      <c r="D58" s="99">
        <v>112</v>
      </c>
      <c r="E58" s="99">
        <v>117</v>
      </c>
      <c r="F58" s="99">
        <v>111</v>
      </c>
      <c r="G58" s="99">
        <v>96</v>
      </c>
      <c r="H58" s="99">
        <v>88</v>
      </c>
      <c r="I58" s="99">
        <v>86</v>
      </c>
      <c r="J58" s="99">
        <v>88</v>
      </c>
      <c r="K58" s="99">
        <v>93</v>
      </c>
      <c r="L58" s="99">
        <v>89</v>
      </c>
      <c r="M58" s="101">
        <v>72</v>
      </c>
      <c r="N58" s="210">
        <v>72</v>
      </c>
      <c r="O58" s="105">
        <f>VLOOKUP(B58,'[1]District Growth'!$B$1:$J$2454,5,FALSE)</f>
        <v>65</v>
      </c>
      <c r="P58" s="232">
        <f t="shared" si="2"/>
        <v>-7</v>
      </c>
      <c r="Q58" s="94">
        <f t="shared" si="3"/>
        <v>-9.722222222222221E-2</v>
      </c>
      <c r="R58" s="102"/>
    </row>
    <row r="59" spans="1:18" x14ac:dyDescent="0.25">
      <c r="A59" s="73"/>
      <c r="B59" s="90" t="s">
        <v>301</v>
      </c>
      <c r="C59" s="99">
        <v>31</v>
      </c>
      <c r="D59" s="99">
        <v>30</v>
      </c>
      <c r="E59" s="99">
        <v>33</v>
      </c>
      <c r="F59" s="99">
        <v>30</v>
      </c>
      <c r="G59" s="99">
        <v>25</v>
      </c>
      <c r="H59" s="99">
        <v>21</v>
      </c>
      <c r="I59" s="99">
        <v>21</v>
      </c>
      <c r="J59" s="99">
        <v>27</v>
      </c>
      <c r="K59" s="99">
        <v>26</v>
      </c>
      <c r="L59" s="99">
        <v>27</v>
      </c>
      <c r="M59" s="101">
        <v>25</v>
      </c>
      <c r="N59" s="210">
        <v>20</v>
      </c>
      <c r="O59" s="105">
        <f>VLOOKUP(B59,'[1]District Growth'!$B$1:$J$2454,5,FALSE)</f>
        <v>18</v>
      </c>
      <c r="P59" s="232">
        <f t="shared" si="2"/>
        <v>-2</v>
      </c>
      <c r="Q59" s="94">
        <f t="shared" si="3"/>
        <v>-9.9999999999999978E-2</v>
      </c>
      <c r="R59" s="102"/>
    </row>
    <row r="60" spans="1:18" x14ac:dyDescent="0.25">
      <c r="A60" s="73"/>
      <c r="B60" s="90" t="s">
        <v>336</v>
      </c>
      <c r="C60" s="99">
        <v>43</v>
      </c>
      <c r="D60" s="99">
        <v>47</v>
      </c>
      <c r="E60" s="99">
        <v>52</v>
      </c>
      <c r="F60" s="99">
        <v>51</v>
      </c>
      <c r="G60" s="99">
        <v>56</v>
      </c>
      <c r="H60" s="99">
        <v>51</v>
      </c>
      <c r="I60" s="99">
        <v>44</v>
      </c>
      <c r="J60" s="99">
        <v>36</v>
      </c>
      <c r="K60" s="99">
        <v>36</v>
      </c>
      <c r="L60" s="99">
        <v>32</v>
      </c>
      <c r="M60" s="101">
        <v>37</v>
      </c>
      <c r="N60" s="210">
        <v>39</v>
      </c>
      <c r="O60" s="105">
        <f>VLOOKUP(B60,'[1]District Growth'!$B$1:$J$2454,5,FALSE)</f>
        <v>35</v>
      </c>
      <c r="P60" s="232">
        <f t="shared" si="2"/>
        <v>-4</v>
      </c>
      <c r="Q60" s="94">
        <f t="shared" si="3"/>
        <v>-0.10256410256410253</v>
      </c>
      <c r="R60" s="102"/>
    </row>
    <row r="61" spans="1:18" x14ac:dyDescent="0.25">
      <c r="A61" s="73"/>
      <c r="B61" s="90" t="s">
        <v>331</v>
      </c>
      <c r="C61" s="99">
        <v>58</v>
      </c>
      <c r="D61" s="99">
        <v>59</v>
      </c>
      <c r="E61" s="99">
        <v>48</v>
      </c>
      <c r="F61" s="99">
        <v>52</v>
      </c>
      <c r="G61" s="99">
        <v>47</v>
      </c>
      <c r="H61" s="99">
        <v>39</v>
      </c>
      <c r="I61" s="99">
        <v>38</v>
      </c>
      <c r="J61" s="99">
        <v>35</v>
      </c>
      <c r="K61" s="99">
        <v>35</v>
      </c>
      <c r="L61" s="99">
        <v>32</v>
      </c>
      <c r="M61" s="101">
        <v>27</v>
      </c>
      <c r="N61" s="210">
        <v>27</v>
      </c>
      <c r="O61" s="105">
        <f>VLOOKUP(B61,'[1]District Growth'!$B$1:$J$2454,5,FALSE)</f>
        <v>24</v>
      </c>
      <c r="P61" s="232">
        <f t="shared" si="2"/>
        <v>-3</v>
      </c>
      <c r="Q61" s="94">
        <f t="shared" si="3"/>
        <v>-0.11111111111111116</v>
      </c>
      <c r="R61" s="102"/>
    </row>
    <row r="62" spans="1:18" x14ac:dyDescent="0.25">
      <c r="A62" s="73"/>
      <c r="B62" s="90" t="s">
        <v>290</v>
      </c>
      <c r="C62" s="99">
        <v>54</v>
      </c>
      <c r="D62" s="99">
        <v>45</v>
      </c>
      <c r="E62" s="99">
        <v>43</v>
      </c>
      <c r="F62" s="99">
        <v>43</v>
      </c>
      <c r="G62" s="99">
        <v>46</v>
      </c>
      <c r="H62" s="99">
        <v>51</v>
      </c>
      <c r="I62" s="99">
        <v>55</v>
      </c>
      <c r="J62" s="99">
        <v>48</v>
      </c>
      <c r="K62" s="99">
        <v>43</v>
      </c>
      <c r="L62" s="99">
        <v>47</v>
      </c>
      <c r="M62" s="101">
        <v>47</v>
      </c>
      <c r="N62" s="210">
        <v>50</v>
      </c>
      <c r="O62" s="105">
        <f>VLOOKUP(B62,'[1]District Growth'!$B$1:$J$2454,5,FALSE)</f>
        <v>44</v>
      </c>
      <c r="P62" s="232">
        <f t="shared" si="2"/>
        <v>-6</v>
      </c>
      <c r="Q62" s="94">
        <f t="shared" si="3"/>
        <v>-0.12</v>
      </c>
      <c r="R62" s="102"/>
    </row>
    <row r="63" spans="1:18" x14ac:dyDescent="0.25">
      <c r="A63" s="73"/>
      <c r="B63" s="90" t="s">
        <v>347</v>
      </c>
      <c r="C63" s="99"/>
      <c r="D63" s="99"/>
      <c r="E63" s="99"/>
      <c r="F63" s="99">
        <v>24</v>
      </c>
      <c r="G63" s="99">
        <v>22</v>
      </c>
      <c r="H63" s="99">
        <v>16</v>
      </c>
      <c r="I63" s="99">
        <v>14</v>
      </c>
      <c r="J63" s="99">
        <v>11</v>
      </c>
      <c r="K63" s="99">
        <v>13</v>
      </c>
      <c r="L63" s="99">
        <v>9</v>
      </c>
      <c r="M63" s="101">
        <v>8</v>
      </c>
      <c r="N63" s="210">
        <v>8</v>
      </c>
      <c r="O63" s="105">
        <f>VLOOKUP(B63,'[1]District Growth'!$B$1:$J$2454,5,FALSE)</f>
        <v>7</v>
      </c>
      <c r="P63" s="232">
        <f t="shared" si="2"/>
        <v>-1</v>
      </c>
      <c r="Q63" s="94">
        <f t="shared" si="3"/>
        <v>-0.125</v>
      </c>
      <c r="R63" s="102"/>
    </row>
    <row r="64" spans="1:18" x14ac:dyDescent="0.25">
      <c r="A64" s="73"/>
      <c r="B64" s="90" t="s">
        <v>286</v>
      </c>
      <c r="C64" s="99">
        <v>30</v>
      </c>
      <c r="D64" s="99">
        <v>33</v>
      </c>
      <c r="E64" s="99">
        <v>39</v>
      </c>
      <c r="F64" s="99">
        <v>37</v>
      </c>
      <c r="G64" s="99">
        <v>35</v>
      </c>
      <c r="H64" s="99">
        <v>31</v>
      </c>
      <c r="I64" s="99">
        <v>24</v>
      </c>
      <c r="J64" s="99">
        <v>24</v>
      </c>
      <c r="K64" s="99">
        <v>24</v>
      </c>
      <c r="L64" s="99">
        <v>27</v>
      </c>
      <c r="M64" s="101">
        <v>30</v>
      </c>
      <c r="N64" s="210">
        <v>15</v>
      </c>
      <c r="O64" s="105">
        <f>VLOOKUP(B64,'[1]District Growth'!$B$1:$J$2454,5,FALSE)</f>
        <v>13</v>
      </c>
      <c r="P64" s="232">
        <f t="shared" si="2"/>
        <v>-2</v>
      </c>
      <c r="Q64" s="94">
        <f t="shared" si="3"/>
        <v>-0.1333333333333333</v>
      </c>
      <c r="R64" s="102"/>
    </row>
    <row r="65" spans="1:18" x14ac:dyDescent="0.25">
      <c r="A65" s="73"/>
      <c r="B65" s="90" t="s">
        <v>332</v>
      </c>
      <c r="C65" s="99">
        <v>50</v>
      </c>
      <c r="D65" s="99">
        <v>47</v>
      </c>
      <c r="E65" s="99">
        <v>43</v>
      </c>
      <c r="F65" s="99">
        <v>45</v>
      </c>
      <c r="G65" s="99">
        <v>42</v>
      </c>
      <c r="H65" s="99">
        <v>37</v>
      </c>
      <c r="I65" s="99">
        <v>36</v>
      </c>
      <c r="J65" s="99">
        <v>32</v>
      </c>
      <c r="K65" s="99">
        <v>31</v>
      </c>
      <c r="L65" s="99">
        <v>28</v>
      </c>
      <c r="M65" s="101">
        <v>30</v>
      </c>
      <c r="N65" s="210">
        <v>28</v>
      </c>
      <c r="O65" s="105">
        <f>VLOOKUP(B65,'[1]District Growth'!$B$1:$J$2454,5,FALSE)</f>
        <v>24</v>
      </c>
      <c r="P65" s="232">
        <f t="shared" si="2"/>
        <v>-4</v>
      </c>
      <c r="Q65" s="94">
        <f t="shared" si="3"/>
        <v>-0.1428571428571429</v>
      </c>
      <c r="R65" s="102"/>
    </row>
    <row r="66" spans="1:18" x14ac:dyDescent="0.25">
      <c r="A66" s="73"/>
      <c r="B66" s="90" t="s">
        <v>312</v>
      </c>
      <c r="C66" s="99">
        <v>13</v>
      </c>
      <c r="D66" s="99">
        <v>12</v>
      </c>
      <c r="E66" s="99">
        <v>13</v>
      </c>
      <c r="F66" s="99">
        <v>12</v>
      </c>
      <c r="G66" s="99">
        <v>14</v>
      </c>
      <c r="H66" s="99">
        <v>9</v>
      </c>
      <c r="I66" s="99">
        <v>9</v>
      </c>
      <c r="J66" s="99">
        <v>8</v>
      </c>
      <c r="K66" s="99">
        <v>10</v>
      </c>
      <c r="L66" s="99">
        <v>10</v>
      </c>
      <c r="M66" s="101">
        <v>10</v>
      </c>
      <c r="N66" s="210">
        <v>12</v>
      </c>
      <c r="O66" s="105">
        <f>VLOOKUP(B66,'[1]District Growth'!$B$1:$J$2454,5,FALSE)</f>
        <v>10</v>
      </c>
      <c r="P66" s="232">
        <f t="shared" si="2"/>
        <v>-2</v>
      </c>
      <c r="Q66" s="94">
        <f t="shared" si="3"/>
        <v>-0.16666666666666663</v>
      </c>
      <c r="R66" s="102"/>
    </row>
    <row r="67" spans="1:18" x14ac:dyDescent="0.25">
      <c r="A67" s="73"/>
      <c r="B67" s="90" t="s">
        <v>324</v>
      </c>
      <c r="C67" s="99">
        <v>21</v>
      </c>
      <c r="D67" s="99">
        <v>24</v>
      </c>
      <c r="E67" s="99">
        <v>25</v>
      </c>
      <c r="F67" s="99">
        <v>22</v>
      </c>
      <c r="G67" s="99">
        <v>21</v>
      </c>
      <c r="H67" s="99">
        <v>24</v>
      </c>
      <c r="I67" s="99">
        <v>30</v>
      </c>
      <c r="J67" s="99">
        <v>26</v>
      </c>
      <c r="K67" s="99">
        <v>23</v>
      </c>
      <c r="L67" s="99">
        <v>22</v>
      </c>
      <c r="M67" s="101">
        <v>21</v>
      </c>
      <c r="N67" s="210">
        <v>21</v>
      </c>
      <c r="O67" s="105">
        <f>VLOOKUP(B67,'[1]District Growth'!$B$1:$J$2454,5,FALSE)</f>
        <v>17</v>
      </c>
      <c r="P67" s="232">
        <f t="shared" ref="P67:P70" si="4">O67-N67</f>
        <v>-4</v>
      </c>
      <c r="Q67" s="94">
        <f t="shared" si="3"/>
        <v>-0.19047619047619047</v>
      </c>
      <c r="R67" s="102"/>
    </row>
    <row r="68" spans="1:18" x14ac:dyDescent="0.25">
      <c r="A68" s="73"/>
      <c r="B68" s="90" t="s">
        <v>346</v>
      </c>
      <c r="C68" s="99">
        <v>25</v>
      </c>
      <c r="D68" s="99">
        <v>26</v>
      </c>
      <c r="E68" s="99">
        <v>27</v>
      </c>
      <c r="F68" s="99">
        <v>25</v>
      </c>
      <c r="G68" s="99">
        <v>23</v>
      </c>
      <c r="H68" s="99">
        <v>23</v>
      </c>
      <c r="I68" s="99">
        <v>16</v>
      </c>
      <c r="J68" s="99">
        <v>15</v>
      </c>
      <c r="K68" s="99">
        <v>11</v>
      </c>
      <c r="L68" s="99">
        <v>8</v>
      </c>
      <c r="M68" s="101">
        <v>9</v>
      </c>
      <c r="N68" s="210">
        <v>9</v>
      </c>
      <c r="O68" s="105">
        <f>VLOOKUP(B68,'[1]District Growth'!$B$1:$J$2454,5,FALSE)</f>
        <v>7</v>
      </c>
      <c r="P68" s="232">
        <f t="shared" si="4"/>
        <v>-2</v>
      </c>
      <c r="Q68" s="94">
        <f t="shared" si="3"/>
        <v>-0.22222222222222221</v>
      </c>
      <c r="R68" s="102"/>
    </row>
    <row r="69" spans="1:18" x14ac:dyDescent="0.25">
      <c r="A69" s="73"/>
      <c r="B69" s="90" t="s">
        <v>340</v>
      </c>
      <c r="C69" s="99">
        <v>22</v>
      </c>
      <c r="D69" s="99">
        <v>20</v>
      </c>
      <c r="E69" s="99">
        <v>24</v>
      </c>
      <c r="F69" s="99">
        <v>21</v>
      </c>
      <c r="G69" s="99">
        <v>15</v>
      </c>
      <c r="H69" s="99">
        <v>14</v>
      </c>
      <c r="I69" s="99">
        <v>13</v>
      </c>
      <c r="J69" s="99">
        <v>14</v>
      </c>
      <c r="K69" s="99">
        <v>17</v>
      </c>
      <c r="L69" s="99">
        <v>14</v>
      </c>
      <c r="M69" s="101">
        <v>8</v>
      </c>
      <c r="N69" s="210">
        <v>9</v>
      </c>
      <c r="O69" s="105">
        <f>VLOOKUP(B69,'[1]District Growth'!$B$1:$J$2454,5,FALSE)</f>
        <v>7</v>
      </c>
      <c r="P69" s="232">
        <f t="shared" si="4"/>
        <v>-2</v>
      </c>
      <c r="Q69" s="94">
        <f t="shared" si="3"/>
        <v>-0.22222222222222221</v>
      </c>
      <c r="R69" s="102"/>
    </row>
    <row r="70" spans="1:18" x14ac:dyDescent="0.25">
      <c r="A70" s="73"/>
      <c r="B70" s="90" t="s">
        <v>1301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1"/>
      <c r="N70" s="210">
        <v>28</v>
      </c>
      <c r="O70" s="105">
        <f>VLOOKUP(B70,'[1]District Growth'!$B$1:$J$2454,5,FALSE)</f>
        <v>16</v>
      </c>
      <c r="P70" s="232">
        <f t="shared" si="4"/>
        <v>-12</v>
      </c>
      <c r="Q70" s="94">
        <f t="shared" si="3"/>
        <v>-0.4285714285714286</v>
      </c>
      <c r="R70" s="102"/>
    </row>
    <row r="71" spans="1:18" x14ac:dyDescent="0.25">
      <c r="A71" s="73"/>
      <c r="B71" s="91" t="s">
        <v>283</v>
      </c>
      <c r="C71" s="99">
        <v>17</v>
      </c>
      <c r="D71" s="99">
        <v>23</v>
      </c>
      <c r="E71" s="99">
        <v>20</v>
      </c>
      <c r="F71" s="99">
        <v>16</v>
      </c>
      <c r="G71" s="99">
        <v>18</v>
      </c>
      <c r="H71" s="99">
        <v>16</v>
      </c>
      <c r="I71" s="99">
        <v>14</v>
      </c>
      <c r="J71" s="99">
        <v>13</v>
      </c>
      <c r="K71" s="99">
        <v>11</v>
      </c>
      <c r="L71" s="99">
        <v>13</v>
      </c>
      <c r="M71" s="101">
        <v>12</v>
      </c>
      <c r="N71" s="101">
        <v>0</v>
      </c>
      <c r="O71" s="88"/>
      <c r="P71" s="88"/>
      <c r="Q71" s="94"/>
      <c r="R71" s="102"/>
    </row>
    <row r="72" spans="1:18" x14ac:dyDescent="0.25">
      <c r="A72" s="73"/>
      <c r="B72" s="91" t="s">
        <v>343</v>
      </c>
      <c r="C72" s="99">
        <v>9</v>
      </c>
      <c r="D72" s="99">
        <v>5</v>
      </c>
      <c r="E72" s="99">
        <v>7</v>
      </c>
      <c r="F72" s="99">
        <v>8</v>
      </c>
      <c r="G72" s="99">
        <v>7</v>
      </c>
      <c r="H72" s="99">
        <v>7</v>
      </c>
      <c r="I72" s="99">
        <v>7</v>
      </c>
      <c r="J72" s="99">
        <v>2</v>
      </c>
      <c r="K72" s="99">
        <v>5</v>
      </c>
      <c r="L72" s="99">
        <v>4</v>
      </c>
      <c r="M72" s="101">
        <v>0</v>
      </c>
      <c r="N72" s="101"/>
      <c r="O72" s="73"/>
      <c r="P72" s="73"/>
      <c r="Q72" s="94"/>
      <c r="R72" s="102"/>
    </row>
    <row r="73" spans="1:18" x14ac:dyDescent="0.25">
      <c r="A73" s="73"/>
      <c r="B73" s="91" t="s">
        <v>318</v>
      </c>
      <c r="C73" s="99">
        <v>8</v>
      </c>
      <c r="D73" s="99">
        <v>8</v>
      </c>
      <c r="E73" s="99">
        <v>8</v>
      </c>
      <c r="F73" s="99">
        <v>0</v>
      </c>
      <c r="G73" s="99">
        <v>0</v>
      </c>
      <c r="H73" s="99">
        <v>0</v>
      </c>
      <c r="I73" s="99">
        <v>0</v>
      </c>
      <c r="J73" s="99">
        <v>0</v>
      </c>
      <c r="K73" s="99">
        <v>0</v>
      </c>
      <c r="L73" s="99">
        <v>0</v>
      </c>
      <c r="M73" s="101">
        <v>0</v>
      </c>
      <c r="N73" s="101"/>
      <c r="O73" s="73"/>
      <c r="P73" s="73"/>
      <c r="Q73" s="94"/>
      <c r="R73" s="102"/>
    </row>
    <row r="74" spans="1:18" x14ac:dyDescent="0.25">
      <c r="A74" s="73"/>
      <c r="B74" s="91" t="s">
        <v>348</v>
      </c>
      <c r="C74" s="99">
        <v>30</v>
      </c>
      <c r="D74" s="99">
        <v>23</v>
      </c>
      <c r="E74" s="99">
        <v>18</v>
      </c>
      <c r="F74" s="99">
        <v>16</v>
      </c>
      <c r="G74" s="99">
        <v>19</v>
      </c>
      <c r="H74" s="99">
        <v>14</v>
      </c>
      <c r="I74" s="99">
        <v>15</v>
      </c>
      <c r="J74" s="99">
        <v>11</v>
      </c>
      <c r="K74" s="99">
        <v>5</v>
      </c>
      <c r="L74" s="99">
        <v>0</v>
      </c>
      <c r="M74" s="101">
        <v>0</v>
      </c>
      <c r="N74" s="101"/>
      <c r="O74" s="73"/>
      <c r="P74" s="73"/>
      <c r="Q74" s="94"/>
      <c r="R74" s="102"/>
    </row>
    <row r="75" spans="1:18" x14ac:dyDescent="0.25">
      <c r="A75" s="73"/>
      <c r="B75" s="91" t="s">
        <v>315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101">
        <v>0</v>
      </c>
      <c r="N75" s="101"/>
      <c r="O75" s="73"/>
      <c r="P75" s="73"/>
      <c r="Q75" s="94"/>
      <c r="R75" s="102"/>
    </row>
    <row r="76" spans="1:18" x14ac:dyDescent="0.25">
      <c r="A76" s="73"/>
      <c r="B76" s="91" t="s">
        <v>317</v>
      </c>
      <c r="C76" s="99">
        <v>0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99">
        <v>0</v>
      </c>
      <c r="K76" s="99">
        <v>0</v>
      </c>
      <c r="L76" s="99">
        <v>0</v>
      </c>
      <c r="M76" s="101">
        <v>0</v>
      </c>
      <c r="N76" s="101"/>
      <c r="O76" s="73"/>
      <c r="P76" s="73"/>
      <c r="Q76" s="94"/>
      <c r="R76" s="102"/>
    </row>
    <row r="77" spans="1:18" x14ac:dyDescent="0.25">
      <c r="A77" s="73"/>
      <c r="B77" s="92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1"/>
      <c r="N77" s="101"/>
      <c r="O77" s="73"/>
      <c r="P77" s="73"/>
      <c r="Q77" s="94"/>
      <c r="R77" s="102"/>
    </row>
    <row r="78" spans="1:18" x14ac:dyDescent="0.25">
      <c r="A78" s="73"/>
      <c r="B78" s="92" t="s">
        <v>50</v>
      </c>
      <c r="C78" s="69">
        <f t="shared" ref="C78:N78" si="5">SUM(C3:C76)</f>
        <v>3262</v>
      </c>
      <c r="D78" s="70">
        <f t="shared" si="5"/>
        <v>3145</v>
      </c>
      <c r="E78" s="70">
        <f t="shared" si="5"/>
        <v>3059</v>
      </c>
      <c r="F78" s="70">
        <f t="shared" si="5"/>
        <v>2896</v>
      </c>
      <c r="G78" s="70">
        <f t="shared" si="5"/>
        <v>2842</v>
      </c>
      <c r="H78" s="70">
        <f t="shared" si="5"/>
        <v>2803</v>
      </c>
      <c r="I78" s="70">
        <f t="shared" si="5"/>
        <v>2686</v>
      </c>
      <c r="J78" s="70">
        <f t="shared" si="5"/>
        <v>2598</v>
      </c>
      <c r="K78" s="70">
        <f t="shared" si="5"/>
        <v>2544</v>
      </c>
      <c r="L78" s="71">
        <f t="shared" si="5"/>
        <v>2546</v>
      </c>
      <c r="M78" s="70">
        <f t="shared" si="5"/>
        <v>2483</v>
      </c>
      <c r="N78" s="70">
        <f t="shared" si="5"/>
        <v>2424</v>
      </c>
      <c r="O78" s="70">
        <f>SUM(O3:O76)</f>
        <v>2414</v>
      </c>
      <c r="P78" s="101">
        <f>SUM(P3:P76)</f>
        <v>-10</v>
      </c>
      <c r="Q78" s="94">
        <f>(O78/N78)-1</f>
        <v>-4.1254125412540921E-3</v>
      </c>
    </row>
    <row r="79" spans="1:18" x14ac:dyDescent="0.25">
      <c r="A79" s="73"/>
      <c r="B79" s="73"/>
      <c r="C79" s="73"/>
      <c r="D79" s="73">
        <f t="shared" ref="D79:O79" si="6">SUM(D78-C78)</f>
        <v>-117</v>
      </c>
      <c r="E79" s="73">
        <f t="shared" si="6"/>
        <v>-86</v>
      </c>
      <c r="F79" s="73">
        <f t="shared" si="6"/>
        <v>-163</v>
      </c>
      <c r="G79" s="73">
        <f t="shared" si="6"/>
        <v>-54</v>
      </c>
      <c r="H79" s="73">
        <f t="shared" si="6"/>
        <v>-39</v>
      </c>
      <c r="I79" s="73">
        <f t="shared" si="6"/>
        <v>-117</v>
      </c>
      <c r="J79" s="73">
        <f t="shared" si="6"/>
        <v>-88</v>
      </c>
      <c r="K79" s="73">
        <f t="shared" si="6"/>
        <v>-54</v>
      </c>
      <c r="L79" s="73">
        <f t="shared" si="6"/>
        <v>2</v>
      </c>
      <c r="M79" s="73">
        <f t="shared" si="6"/>
        <v>-63</v>
      </c>
      <c r="N79" s="73">
        <f t="shared" si="6"/>
        <v>-59</v>
      </c>
      <c r="O79" s="73">
        <f t="shared" si="6"/>
        <v>-10</v>
      </c>
      <c r="P79" s="73"/>
      <c r="Q79" s="75"/>
    </row>
    <row r="80" spans="1:18" x14ac:dyDescent="0.25">
      <c r="B80" s="26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Q80" s="96"/>
    </row>
    <row r="81" spans="2:14" x14ac:dyDescent="0.25">
      <c r="B81" s="223" t="s">
        <v>49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2:14" x14ac:dyDescent="0.25">
      <c r="B82" s="237" t="s">
        <v>1282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2:14" x14ac:dyDescent="0.25">
      <c r="B83" s="238" t="s">
        <v>1283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2:14" x14ac:dyDescent="0.25">
      <c r="B84" s="72" t="s">
        <v>1284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2:14" x14ac:dyDescent="0.25">
      <c r="B85" s="239" t="s">
        <v>1176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2:14" x14ac:dyDescent="0.25">
      <c r="B86" s="240" t="s">
        <v>1267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 x14ac:dyDescent="0.2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2:14" x14ac:dyDescent="0.2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</sheetData>
  <sortState ref="B3:Q70">
    <sortCondition descending="1" ref="Q3:Q70"/>
  </sortState>
  <pageMargins left="0.75" right="0.25" top="0.25" bottom="0.25" header="0.25" footer="0.25"/>
  <pageSetup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156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5" x14ac:dyDescent="0.25"/>
  <cols>
    <col min="1" max="1" width="5.5703125" style="65" customWidth="1"/>
    <col min="2" max="2" width="36.5703125" style="65" customWidth="1"/>
    <col min="3" max="4" width="10.5703125" style="65" customWidth="1"/>
    <col min="5" max="6" width="10.85546875" style="65" customWidth="1"/>
    <col min="7" max="7" width="10.5703125" style="65" customWidth="1"/>
    <col min="8" max="8" width="10.140625" style="65" customWidth="1"/>
    <col min="9" max="10" width="10.5703125" style="65" customWidth="1"/>
    <col min="11" max="11" width="10.42578125" style="65" customWidth="1"/>
    <col min="12" max="12" width="10.5703125" style="65" customWidth="1"/>
    <col min="13" max="13" width="14.42578125" style="65" customWidth="1"/>
    <col min="14" max="14" width="8.7109375" style="73" bestFit="1" customWidth="1"/>
    <col min="15" max="15" width="10.5703125" style="42" customWidth="1"/>
    <col min="16" max="16" width="10.5703125" style="55" customWidth="1"/>
    <col min="17" max="17" width="9.140625" style="107"/>
    <col min="18" max="16384" width="9.140625" style="65"/>
  </cols>
  <sheetData>
    <row r="1" spans="1:17" x14ac:dyDescent="0.25">
      <c r="B1" s="97" t="s">
        <v>349</v>
      </c>
      <c r="M1" s="106"/>
      <c r="N1" s="266"/>
      <c r="O1" s="213"/>
      <c r="P1" s="234"/>
    </row>
    <row r="2" spans="1:17" ht="30" customHeight="1" x14ac:dyDescent="0.25">
      <c r="A2" s="57" t="s">
        <v>1290</v>
      </c>
      <c r="B2" s="115" t="s">
        <v>0</v>
      </c>
      <c r="C2" s="82" t="s">
        <v>1165</v>
      </c>
      <c r="D2" s="82" t="s">
        <v>1166</v>
      </c>
      <c r="E2" s="82" t="s">
        <v>1167</v>
      </c>
      <c r="F2" s="82" t="s">
        <v>1168</v>
      </c>
      <c r="G2" s="82" t="s">
        <v>1169</v>
      </c>
      <c r="H2" s="82" t="s">
        <v>1170</v>
      </c>
      <c r="I2" s="82" t="s">
        <v>1171</v>
      </c>
      <c r="J2" s="82" t="s">
        <v>1172</v>
      </c>
      <c r="K2" s="82" t="s">
        <v>1173</v>
      </c>
      <c r="L2" s="82" t="s">
        <v>1174</v>
      </c>
      <c r="M2" s="82" t="s">
        <v>1175</v>
      </c>
      <c r="N2" s="82" t="s">
        <v>1299</v>
      </c>
      <c r="O2" s="169" t="s">
        <v>1309</v>
      </c>
      <c r="P2" s="82" t="s">
        <v>43</v>
      </c>
      <c r="Q2" s="140" t="s">
        <v>42</v>
      </c>
    </row>
    <row r="3" spans="1:17" x14ac:dyDescent="0.25">
      <c r="A3" s="73"/>
      <c r="B3" s="86" t="s">
        <v>350</v>
      </c>
      <c r="C3" s="87">
        <v>13</v>
      </c>
      <c r="D3" s="87">
        <v>12</v>
      </c>
      <c r="E3" s="87">
        <v>18</v>
      </c>
      <c r="F3" s="87">
        <v>14</v>
      </c>
      <c r="G3" s="87">
        <v>13</v>
      </c>
      <c r="H3" s="87">
        <v>11</v>
      </c>
      <c r="I3" s="87">
        <v>9</v>
      </c>
      <c r="J3" s="87">
        <v>9</v>
      </c>
      <c r="K3" s="87">
        <v>11</v>
      </c>
      <c r="L3" s="87">
        <v>14</v>
      </c>
      <c r="M3" s="73">
        <v>14</v>
      </c>
      <c r="N3" s="210">
        <v>10</v>
      </c>
      <c r="O3" s="88">
        <f>VLOOKUP(B3,'[1]District Growth'!$B$1:$J$2454,5,FALSE)</f>
        <v>12</v>
      </c>
      <c r="P3" s="258">
        <f t="shared" ref="P3:P43" si="0">O3-N3</f>
        <v>2</v>
      </c>
      <c r="Q3" s="68">
        <f t="shared" ref="Q3:Q43" si="1">(O3/N3)-1</f>
        <v>0.19999999999999996</v>
      </c>
    </row>
    <row r="4" spans="1:17" x14ac:dyDescent="0.25">
      <c r="A4" s="73"/>
      <c r="B4" s="86" t="s">
        <v>387</v>
      </c>
      <c r="C4" s="87">
        <v>39</v>
      </c>
      <c r="D4" s="87">
        <v>44</v>
      </c>
      <c r="E4" s="87">
        <v>50</v>
      </c>
      <c r="F4" s="87">
        <v>42</v>
      </c>
      <c r="G4" s="87">
        <v>35</v>
      </c>
      <c r="H4" s="87">
        <v>41</v>
      </c>
      <c r="I4" s="87">
        <v>38</v>
      </c>
      <c r="J4" s="87">
        <v>35</v>
      </c>
      <c r="K4" s="87">
        <v>39</v>
      </c>
      <c r="L4" s="87">
        <v>37</v>
      </c>
      <c r="M4" s="73">
        <v>36</v>
      </c>
      <c r="N4" s="210">
        <v>28</v>
      </c>
      <c r="O4" s="88">
        <f>VLOOKUP(B4,'[1]District Growth'!$B$1:$J$2454,5,FALSE)</f>
        <v>31</v>
      </c>
      <c r="P4" s="258">
        <f t="shared" si="0"/>
        <v>3</v>
      </c>
      <c r="Q4" s="68">
        <f t="shared" si="1"/>
        <v>0.10714285714285721</v>
      </c>
    </row>
    <row r="5" spans="1:17" x14ac:dyDescent="0.25">
      <c r="A5" s="57" t="s">
        <v>1293</v>
      </c>
      <c r="B5" s="86" t="s">
        <v>395</v>
      </c>
      <c r="C5" s="87">
        <v>41</v>
      </c>
      <c r="D5" s="87">
        <v>39</v>
      </c>
      <c r="E5" s="87">
        <v>29</v>
      </c>
      <c r="F5" s="87">
        <v>27</v>
      </c>
      <c r="G5" s="87">
        <v>27</v>
      </c>
      <c r="H5" s="87">
        <v>26</v>
      </c>
      <c r="I5" s="87">
        <v>25</v>
      </c>
      <c r="J5" s="87">
        <v>23</v>
      </c>
      <c r="K5" s="87">
        <v>20</v>
      </c>
      <c r="L5" s="87">
        <v>17</v>
      </c>
      <c r="M5" s="73">
        <v>21</v>
      </c>
      <c r="N5" s="210">
        <v>21</v>
      </c>
      <c r="O5" s="88">
        <f>VLOOKUP(B5,'[1]District Growth'!$B$1:$J$2454,5,FALSE)</f>
        <v>23</v>
      </c>
      <c r="P5" s="258">
        <f t="shared" si="0"/>
        <v>2</v>
      </c>
      <c r="Q5" s="68">
        <f t="shared" si="1"/>
        <v>9.5238095238095344E-2</v>
      </c>
    </row>
    <row r="6" spans="1:17" x14ac:dyDescent="0.25">
      <c r="A6" s="73"/>
      <c r="B6" s="86" t="s">
        <v>351</v>
      </c>
      <c r="C6" s="87">
        <v>43</v>
      </c>
      <c r="D6" s="87">
        <v>43</v>
      </c>
      <c r="E6" s="87">
        <v>35</v>
      </c>
      <c r="F6" s="87">
        <v>26</v>
      </c>
      <c r="G6" s="87">
        <v>25</v>
      </c>
      <c r="H6" s="87">
        <v>28</v>
      </c>
      <c r="I6" s="87">
        <v>28</v>
      </c>
      <c r="J6" s="87">
        <v>26</v>
      </c>
      <c r="K6" s="87">
        <v>24</v>
      </c>
      <c r="L6" s="87">
        <v>30</v>
      </c>
      <c r="M6" s="73">
        <v>27</v>
      </c>
      <c r="N6" s="210">
        <v>24</v>
      </c>
      <c r="O6" s="88">
        <f>VLOOKUP(B6,'[1]District Growth'!$B$1:$J$2454,5,FALSE)</f>
        <v>26</v>
      </c>
      <c r="P6" s="258">
        <f t="shared" si="0"/>
        <v>2</v>
      </c>
      <c r="Q6" s="68">
        <f t="shared" si="1"/>
        <v>8.3333333333333259E-2</v>
      </c>
    </row>
    <row r="7" spans="1:17" x14ac:dyDescent="0.25">
      <c r="A7" s="73"/>
      <c r="B7" s="86" t="s">
        <v>391</v>
      </c>
      <c r="C7" s="87">
        <v>23</v>
      </c>
      <c r="D7" s="87">
        <v>26</v>
      </c>
      <c r="E7" s="87">
        <v>25</v>
      </c>
      <c r="F7" s="87">
        <v>26</v>
      </c>
      <c r="G7" s="87">
        <v>29</v>
      </c>
      <c r="H7" s="87">
        <v>34</v>
      </c>
      <c r="I7" s="87">
        <v>34</v>
      </c>
      <c r="J7" s="87">
        <v>38</v>
      </c>
      <c r="K7" s="87">
        <v>40</v>
      </c>
      <c r="L7" s="87">
        <v>37</v>
      </c>
      <c r="M7" s="73">
        <v>37</v>
      </c>
      <c r="N7" s="210">
        <v>38</v>
      </c>
      <c r="O7" s="88">
        <f>VLOOKUP(B7,'[1]District Growth'!$B$1:$J$2454,5,FALSE)</f>
        <v>41</v>
      </c>
      <c r="P7" s="258">
        <f t="shared" si="0"/>
        <v>3</v>
      </c>
      <c r="Q7" s="68">
        <f t="shared" si="1"/>
        <v>7.8947368421052655E-2</v>
      </c>
    </row>
    <row r="8" spans="1:17" x14ac:dyDescent="0.25">
      <c r="A8" s="73"/>
      <c r="B8" s="86" t="s">
        <v>389</v>
      </c>
      <c r="C8" s="87">
        <v>46</v>
      </c>
      <c r="D8" s="87">
        <v>46</v>
      </c>
      <c r="E8" s="87">
        <v>46</v>
      </c>
      <c r="F8" s="87">
        <v>42</v>
      </c>
      <c r="G8" s="87">
        <v>41</v>
      </c>
      <c r="H8" s="87">
        <v>38</v>
      </c>
      <c r="I8" s="87">
        <v>44</v>
      </c>
      <c r="J8" s="87">
        <v>39</v>
      </c>
      <c r="K8" s="87">
        <v>36</v>
      </c>
      <c r="L8" s="87">
        <v>34</v>
      </c>
      <c r="M8" s="73">
        <v>30</v>
      </c>
      <c r="N8" s="210">
        <v>30</v>
      </c>
      <c r="O8" s="88">
        <f>VLOOKUP(B8,'[1]District Growth'!$B$1:$J$2454,5,FALSE)</f>
        <v>32</v>
      </c>
      <c r="P8" s="258">
        <f t="shared" si="0"/>
        <v>2</v>
      </c>
      <c r="Q8" s="68">
        <f t="shared" si="1"/>
        <v>6.6666666666666652E-2</v>
      </c>
    </row>
    <row r="9" spans="1:17" x14ac:dyDescent="0.25">
      <c r="A9" s="73"/>
      <c r="B9" s="86" t="s">
        <v>380</v>
      </c>
      <c r="C9" s="87">
        <v>87</v>
      </c>
      <c r="D9" s="87">
        <v>91</v>
      </c>
      <c r="E9" s="87">
        <v>96</v>
      </c>
      <c r="F9" s="87">
        <v>94</v>
      </c>
      <c r="G9" s="87">
        <v>98</v>
      </c>
      <c r="H9" s="87">
        <v>96</v>
      </c>
      <c r="I9" s="87">
        <v>105</v>
      </c>
      <c r="J9" s="87">
        <v>105</v>
      </c>
      <c r="K9" s="87">
        <v>103</v>
      </c>
      <c r="L9" s="87">
        <v>102</v>
      </c>
      <c r="M9" s="73">
        <v>103</v>
      </c>
      <c r="N9" s="210">
        <v>95</v>
      </c>
      <c r="O9" s="88">
        <f>VLOOKUP(B9,'[1]District Growth'!$B$1:$J$2454,5,FALSE)</f>
        <v>101</v>
      </c>
      <c r="P9" s="258">
        <f t="shared" si="0"/>
        <v>6</v>
      </c>
      <c r="Q9" s="68">
        <f t="shared" si="1"/>
        <v>6.315789473684208E-2</v>
      </c>
    </row>
    <row r="10" spans="1:17" x14ac:dyDescent="0.25">
      <c r="A10" s="73"/>
      <c r="B10" s="86" t="s">
        <v>369</v>
      </c>
      <c r="C10" s="87">
        <v>25</v>
      </c>
      <c r="D10" s="87">
        <v>26</v>
      </c>
      <c r="E10" s="87">
        <v>24</v>
      </c>
      <c r="F10" s="87">
        <v>25</v>
      </c>
      <c r="G10" s="87">
        <v>25</v>
      </c>
      <c r="H10" s="87">
        <v>24</v>
      </c>
      <c r="I10" s="87">
        <v>23</v>
      </c>
      <c r="J10" s="87">
        <v>22</v>
      </c>
      <c r="K10" s="87">
        <v>19</v>
      </c>
      <c r="L10" s="87">
        <v>19</v>
      </c>
      <c r="M10" s="73">
        <v>19</v>
      </c>
      <c r="N10" s="210">
        <v>19</v>
      </c>
      <c r="O10" s="88">
        <f>VLOOKUP(B10,'[1]District Growth'!$B$1:$J$2454,5,FALSE)</f>
        <v>20</v>
      </c>
      <c r="P10" s="258">
        <f t="shared" si="0"/>
        <v>1</v>
      </c>
      <c r="Q10" s="68">
        <f t="shared" si="1"/>
        <v>5.2631578947368363E-2</v>
      </c>
    </row>
    <row r="11" spans="1:17" x14ac:dyDescent="0.25">
      <c r="A11" s="57" t="s">
        <v>1293</v>
      </c>
      <c r="B11" s="86" t="s">
        <v>394</v>
      </c>
      <c r="C11" s="87">
        <v>47</v>
      </c>
      <c r="D11" s="87">
        <v>44</v>
      </c>
      <c r="E11" s="87">
        <v>37</v>
      </c>
      <c r="F11" s="87">
        <v>32</v>
      </c>
      <c r="G11" s="87">
        <v>37</v>
      </c>
      <c r="H11" s="87">
        <v>40</v>
      </c>
      <c r="I11" s="87">
        <v>36</v>
      </c>
      <c r="J11" s="87">
        <v>32</v>
      </c>
      <c r="K11" s="87">
        <v>30</v>
      </c>
      <c r="L11" s="87">
        <v>26</v>
      </c>
      <c r="M11" s="73">
        <v>30</v>
      </c>
      <c r="N11" s="210">
        <v>23</v>
      </c>
      <c r="O11" s="88">
        <f>VLOOKUP(B11,'[1]District Growth'!$B$1:$J$2454,5,FALSE)</f>
        <v>24</v>
      </c>
      <c r="P11" s="258">
        <f t="shared" si="0"/>
        <v>1</v>
      </c>
      <c r="Q11" s="68">
        <f t="shared" si="1"/>
        <v>4.3478260869565188E-2</v>
      </c>
    </row>
    <row r="12" spans="1:17" x14ac:dyDescent="0.25">
      <c r="A12" s="73"/>
      <c r="B12" s="86" t="s">
        <v>361</v>
      </c>
      <c r="C12" s="87">
        <v>71</v>
      </c>
      <c r="D12" s="87">
        <v>70</v>
      </c>
      <c r="E12" s="87">
        <v>72</v>
      </c>
      <c r="F12" s="87">
        <v>77</v>
      </c>
      <c r="G12" s="87">
        <v>69</v>
      </c>
      <c r="H12" s="87">
        <v>72</v>
      </c>
      <c r="I12" s="87">
        <v>71</v>
      </c>
      <c r="J12" s="87">
        <v>74</v>
      </c>
      <c r="K12" s="87">
        <v>65</v>
      </c>
      <c r="L12" s="87">
        <v>70</v>
      </c>
      <c r="M12" s="73">
        <v>80</v>
      </c>
      <c r="N12" s="210">
        <v>76</v>
      </c>
      <c r="O12" s="88">
        <f>VLOOKUP(B12,'[1]District Growth'!$B$1:$J$2454,5,FALSE)</f>
        <v>79</v>
      </c>
      <c r="P12" s="258">
        <f t="shared" si="0"/>
        <v>3</v>
      </c>
      <c r="Q12" s="68">
        <f t="shared" si="1"/>
        <v>3.9473684210526327E-2</v>
      </c>
    </row>
    <row r="13" spans="1:17" x14ac:dyDescent="0.25">
      <c r="A13" s="73"/>
      <c r="B13" s="86" t="s">
        <v>367</v>
      </c>
      <c r="C13" s="87">
        <v>38</v>
      </c>
      <c r="D13" s="87">
        <v>39</v>
      </c>
      <c r="E13" s="87">
        <v>42</v>
      </c>
      <c r="F13" s="87">
        <v>39</v>
      </c>
      <c r="G13" s="87">
        <v>38</v>
      </c>
      <c r="H13" s="87">
        <v>34</v>
      </c>
      <c r="I13" s="87">
        <v>29</v>
      </c>
      <c r="J13" s="87">
        <v>32</v>
      </c>
      <c r="K13" s="87">
        <v>28</v>
      </c>
      <c r="L13" s="87">
        <v>28</v>
      </c>
      <c r="M13" s="73">
        <v>31</v>
      </c>
      <c r="N13" s="210">
        <v>33</v>
      </c>
      <c r="O13" s="88">
        <f>VLOOKUP(B13,'[1]District Growth'!$B$1:$J$2454,5,FALSE)</f>
        <v>34</v>
      </c>
      <c r="P13" s="258">
        <f t="shared" si="0"/>
        <v>1</v>
      </c>
      <c r="Q13" s="68">
        <f t="shared" si="1"/>
        <v>3.0303030303030276E-2</v>
      </c>
    </row>
    <row r="14" spans="1:17" x14ac:dyDescent="0.25">
      <c r="A14" s="73"/>
      <c r="B14" s="86" t="s">
        <v>382</v>
      </c>
      <c r="C14" s="87">
        <v>46</v>
      </c>
      <c r="D14" s="87">
        <v>45</v>
      </c>
      <c r="E14" s="87">
        <v>48</v>
      </c>
      <c r="F14" s="87">
        <v>48</v>
      </c>
      <c r="G14" s="87">
        <v>48</v>
      </c>
      <c r="H14" s="87">
        <v>44</v>
      </c>
      <c r="I14" s="87">
        <v>47</v>
      </c>
      <c r="J14" s="87">
        <v>46</v>
      </c>
      <c r="K14" s="87">
        <v>43</v>
      </c>
      <c r="L14" s="87">
        <v>42</v>
      </c>
      <c r="M14" s="73">
        <v>40</v>
      </c>
      <c r="N14" s="210">
        <v>40</v>
      </c>
      <c r="O14" s="88">
        <f>VLOOKUP(B14,'[1]District Growth'!$B$1:$J$2454,5,FALSE)</f>
        <v>41</v>
      </c>
      <c r="P14" s="258">
        <f t="shared" si="0"/>
        <v>1</v>
      </c>
      <c r="Q14" s="68">
        <f t="shared" si="1"/>
        <v>2.4999999999999911E-2</v>
      </c>
    </row>
    <row r="15" spans="1:17" x14ac:dyDescent="0.25">
      <c r="A15" s="73"/>
      <c r="B15" s="86" t="s">
        <v>384</v>
      </c>
      <c r="C15" s="87">
        <v>106</v>
      </c>
      <c r="D15" s="87">
        <v>100</v>
      </c>
      <c r="E15" s="87">
        <v>104</v>
      </c>
      <c r="F15" s="87">
        <v>105</v>
      </c>
      <c r="G15" s="87">
        <v>110</v>
      </c>
      <c r="H15" s="87">
        <v>113</v>
      </c>
      <c r="I15" s="87">
        <v>106</v>
      </c>
      <c r="J15" s="87">
        <v>106</v>
      </c>
      <c r="K15" s="87">
        <v>109</v>
      </c>
      <c r="L15" s="87">
        <v>105</v>
      </c>
      <c r="M15" s="73">
        <v>98</v>
      </c>
      <c r="N15" s="210">
        <v>98</v>
      </c>
      <c r="O15" s="88">
        <f>VLOOKUP(B15,'[1]District Growth'!$B$1:$J$2454,5,FALSE)</f>
        <v>100</v>
      </c>
      <c r="P15" s="258">
        <f t="shared" si="0"/>
        <v>2</v>
      </c>
      <c r="Q15" s="68">
        <f t="shared" si="1"/>
        <v>2.0408163265306145E-2</v>
      </c>
    </row>
    <row r="16" spans="1:17" x14ac:dyDescent="0.25">
      <c r="A16" s="57" t="s">
        <v>1293</v>
      </c>
      <c r="B16" s="86" t="s">
        <v>358</v>
      </c>
      <c r="C16" s="87">
        <v>78</v>
      </c>
      <c r="D16" s="87">
        <v>82</v>
      </c>
      <c r="E16" s="87">
        <v>84</v>
      </c>
      <c r="F16" s="87">
        <v>81</v>
      </c>
      <c r="G16" s="87">
        <v>96</v>
      </c>
      <c r="H16" s="87">
        <v>100</v>
      </c>
      <c r="I16" s="87">
        <v>96</v>
      </c>
      <c r="J16" s="87">
        <v>87</v>
      </c>
      <c r="K16" s="87">
        <v>92</v>
      </c>
      <c r="L16" s="87">
        <v>104</v>
      </c>
      <c r="M16" s="73">
        <v>93</v>
      </c>
      <c r="N16" s="210">
        <v>97</v>
      </c>
      <c r="O16" s="88">
        <f>VLOOKUP(B16,'[1]District Growth'!$B$1:$J$2454,5,FALSE)</f>
        <v>98</v>
      </c>
      <c r="P16" s="258">
        <f t="shared" si="0"/>
        <v>1</v>
      </c>
      <c r="Q16" s="68">
        <f t="shared" si="1"/>
        <v>1.0309278350515427E-2</v>
      </c>
    </row>
    <row r="17" spans="1:17" x14ac:dyDescent="0.25">
      <c r="A17" s="73"/>
      <c r="B17" s="89" t="s">
        <v>53</v>
      </c>
      <c r="C17" s="87">
        <v>52</v>
      </c>
      <c r="D17" s="87">
        <v>52</v>
      </c>
      <c r="E17" s="87">
        <v>48</v>
      </c>
      <c r="F17" s="87">
        <v>47</v>
      </c>
      <c r="G17" s="87">
        <v>45</v>
      </c>
      <c r="H17" s="87">
        <v>45</v>
      </c>
      <c r="I17" s="87">
        <v>47</v>
      </c>
      <c r="J17" s="87">
        <v>48</v>
      </c>
      <c r="K17" s="87">
        <v>47</v>
      </c>
      <c r="L17" s="87">
        <v>43</v>
      </c>
      <c r="M17" s="73">
        <v>45</v>
      </c>
      <c r="N17" s="210">
        <v>38</v>
      </c>
      <c r="O17" s="88">
        <v>38</v>
      </c>
      <c r="P17" s="258">
        <f t="shared" si="0"/>
        <v>0</v>
      </c>
      <c r="Q17" s="68">
        <f t="shared" si="1"/>
        <v>0</v>
      </c>
    </row>
    <row r="18" spans="1:17" x14ac:dyDescent="0.25">
      <c r="A18" s="73"/>
      <c r="B18" s="89" t="s">
        <v>392</v>
      </c>
      <c r="C18" s="87">
        <v>41</v>
      </c>
      <c r="D18" s="87">
        <v>41</v>
      </c>
      <c r="E18" s="87">
        <v>40</v>
      </c>
      <c r="F18" s="87">
        <v>40</v>
      </c>
      <c r="G18" s="87">
        <v>40</v>
      </c>
      <c r="H18" s="87">
        <v>37</v>
      </c>
      <c r="I18" s="87">
        <v>37</v>
      </c>
      <c r="J18" s="87">
        <v>35</v>
      </c>
      <c r="K18" s="87">
        <v>39</v>
      </c>
      <c r="L18" s="87">
        <v>36</v>
      </c>
      <c r="M18" s="73">
        <v>30</v>
      </c>
      <c r="N18" s="210">
        <v>36</v>
      </c>
      <c r="O18" s="88">
        <f>VLOOKUP(B18,'[1]District Growth'!$B$1:$J$2454,5,FALSE)</f>
        <v>36</v>
      </c>
      <c r="P18" s="258">
        <f t="shared" si="0"/>
        <v>0</v>
      </c>
      <c r="Q18" s="68">
        <f t="shared" si="1"/>
        <v>0</v>
      </c>
    </row>
    <row r="19" spans="1:17" x14ac:dyDescent="0.25">
      <c r="A19" s="57" t="s">
        <v>1293</v>
      </c>
      <c r="B19" s="89" t="s">
        <v>386</v>
      </c>
      <c r="C19" s="87">
        <v>61</v>
      </c>
      <c r="D19" s="87">
        <v>56</v>
      </c>
      <c r="E19" s="87">
        <v>50</v>
      </c>
      <c r="F19" s="87">
        <v>46</v>
      </c>
      <c r="G19" s="87">
        <v>41</v>
      </c>
      <c r="H19" s="87">
        <v>41</v>
      </c>
      <c r="I19" s="87">
        <v>41</v>
      </c>
      <c r="J19" s="87">
        <v>40</v>
      </c>
      <c r="K19" s="87">
        <v>40</v>
      </c>
      <c r="L19" s="87">
        <v>38</v>
      </c>
      <c r="M19" s="73">
        <v>32</v>
      </c>
      <c r="N19" s="210">
        <v>29</v>
      </c>
      <c r="O19" s="88">
        <f>VLOOKUP(B19,'[1]District Growth'!$B$1:$J$2454,5,FALSE)</f>
        <v>29</v>
      </c>
      <c r="P19" s="258">
        <f t="shared" si="0"/>
        <v>0</v>
      </c>
      <c r="Q19" s="68">
        <f t="shared" si="1"/>
        <v>0</v>
      </c>
    </row>
    <row r="20" spans="1:17" x14ac:dyDescent="0.25">
      <c r="A20" s="73"/>
      <c r="B20" s="89" t="s">
        <v>370</v>
      </c>
      <c r="C20" s="87">
        <v>37</v>
      </c>
      <c r="D20" s="87">
        <v>35</v>
      </c>
      <c r="E20" s="87">
        <v>37</v>
      </c>
      <c r="F20" s="87">
        <v>36</v>
      </c>
      <c r="G20" s="87">
        <v>36</v>
      </c>
      <c r="H20" s="87">
        <v>35</v>
      </c>
      <c r="I20" s="87">
        <v>33</v>
      </c>
      <c r="J20" s="87">
        <v>30</v>
      </c>
      <c r="K20" s="87">
        <v>29</v>
      </c>
      <c r="L20" s="87">
        <v>29</v>
      </c>
      <c r="M20" s="73">
        <v>25</v>
      </c>
      <c r="N20" s="210">
        <v>26</v>
      </c>
      <c r="O20" s="88">
        <f>VLOOKUP(B20,'[1]District Growth'!$B$1:$J$2454,5,FALSE)</f>
        <v>26</v>
      </c>
      <c r="P20" s="258">
        <f t="shared" si="0"/>
        <v>0</v>
      </c>
      <c r="Q20" s="68">
        <f t="shared" si="1"/>
        <v>0</v>
      </c>
    </row>
    <row r="21" spans="1:17" x14ac:dyDescent="0.25">
      <c r="A21" s="157" t="s">
        <v>1293</v>
      </c>
      <c r="B21" s="89" t="s">
        <v>354</v>
      </c>
      <c r="C21" s="87">
        <v>12</v>
      </c>
      <c r="D21" s="87">
        <v>15</v>
      </c>
      <c r="E21" s="87">
        <v>16</v>
      </c>
      <c r="F21" s="87">
        <v>14</v>
      </c>
      <c r="G21" s="87">
        <v>13</v>
      </c>
      <c r="H21" s="87">
        <v>12</v>
      </c>
      <c r="I21" s="87">
        <v>12</v>
      </c>
      <c r="J21" s="87">
        <v>11</v>
      </c>
      <c r="K21" s="87">
        <v>11</v>
      </c>
      <c r="L21" s="87">
        <v>13</v>
      </c>
      <c r="M21" s="73">
        <v>14</v>
      </c>
      <c r="N21" s="210">
        <v>13</v>
      </c>
      <c r="O21" s="88">
        <f>VLOOKUP(B21,'[1]District Growth'!$B$1:$J$2454,5,FALSE)</f>
        <v>13</v>
      </c>
      <c r="P21" s="258">
        <f t="shared" si="0"/>
        <v>0</v>
      </c>
      <c r="Q21" s="68">
        <f t="shared" si="1"/>
        <v>0</v>
      </c>
    </row>
    <row r="22" spans="1:17" x14ac:dyDescent="0.25">
      <c r="A22" s="73"/>
      <c r="B22" s="89" t="s">
        <v>374</v>
      </c>
      <c r="C22" s="87">
        <v>17</v>
      </c>
      <c r="D22" s="87">
        <v>11</v>
      </c>
      <c r="E22" s="87">
        <v>11</v>
      </c>
      <c r="F22" s="87">
        <v>8</v>
      </c>
      <c r="G22" s="87">
        <v>8</v>
      </c>
      <c r="H22" s="87">
        <v>10</v>
      </c>
      <c r="I22" s="87">
        <v>7</v>
      </c>
      <c r="J22" s="87">
        <v>5</v>
      </c>
      <c r="K22" s="87">
        <v>5</v>
      </c>
      <c r="L22" s="87">
        <v>5</v>
      </c>
      <c r="M22" s="73">
        <v>5</v>
      </c>
      <c r="N22" s="210">
        <v>5</v>
      </c>
      <c r="O22" s="88">
        <f>VLOOKUP(B22,'[1]District Growth'!$B$1:$J$2454,5,FALSE)</f>
        <v>5</v>
      </c>
      <c r="P22" s="258">
        <f t="shared" si="0"/>
        <v>0</v>
      </c>
      <c r="Q22" s="68">
        <f t="shared" si="1"/>
        <v>0</v>
      </c>
    </row>
    <row r="23" spans="1:17" x14ac:dyDescent="0.25">
      <c r="A23" s="73"/>
      <c r="B23" s="89" t="s">
        <v>357</v>
      </c>
      <c r="C23" s="87">
        <v>17</v>
      </c>
      <c r="D23" s="87">
        <v>17</v>
      </c>
      <c r="E23" s="87">
        <v>17</v>
      </c>
      <c r="F23" s="87">
        <v>16</v>
      </c>
      <c r="G23" s="87">
        <v>17</v>
      </c>
      <c r="H23" s="87">
        <v>16</v>
      </c>
      <c r="I23" s="87">
        <v>15</v>
      </c>
      <c r="J23" s="87">
        <v>14</v>
      </c>
      <c r="K23" s="87">
        <v>14</v>
      </c>
      <c r="L23" s="87">
        <v>16</v>
      </c>
      <c r="M23" s="73">
        <v>15</v>
      </c>
      <c r="N23" s="210">
        <v>15</v>
      </c>
      <c r="O23" s="88">
        <f>VLOOKUP(B23,'[1]District Growth'!$B$1:$J$2454,5,FALSE)</f>
        <v>15</v>
      </c>
      <c r="P23" s="258">
        <f t="shared" si="0"/>
        <v>0</v>
      </c>
      <c r="Q23" s="68">
        <f t="shared" si="1"/>
        <v>0</v>
      </c>
    </row>
    <row r="24" spans="1:17" x14ac:dyDescent="0.25">
      <c r="A24" s="73"/>
      <c r="B24" s="90" t="s">
        <v>362</v>
      </c>
      <c r="C24" s="87">
        <v>21</v>
      </c>
      <c r="D24" s="87">
        <v>20</v>
      </c>
      <c r="E24" s="87">
        <v>22</v>
      </c>
      <c r="F24" s="87">
        <v>19</v>
      </c>
      <c r="G24" s="87">
        <v>18</v>
      </c>
      <c r="H24" s="87">
        <v>16</v>
      </c>
      <c r="I24" s="87">
        <v>14</v>
      </c>
      <c r="J24" s="87">
        <v>14</v>
      </c>
      <c r="K24" s="87">
        <v>14</v>
      </c>
      <c r="L24" s="87">
        <v>15</v>
      </c>
      <c r="M24" s="73">
        <v>14</v>
      </c>
      <c r="N24" s="210">
        <v>15</v>
      </c>
      <c r="O24" s="88">
        <f>VLOOKUP(B24,'[1]District Growth'!$B$1:$J$2454,5,FALSE)</f>
        <v>15</v>
      </c>
      <c r="P24" s="258">
        <f t="shared" si="0"/>
        <v>0</v>
      </c>
      <c r="Q24" s="68">
        <f t="shared" si="1"/>
        <v>0</v>
      </c>
    </row>
    <row r="25" spans="1:17" x14ac:dyDescent="0.25">
      <c r="A25" s="57" t="s">
        <v>1293</v>
      </c>
      <c r="B25" s="90" t="s">
        <v>366</v>
      </c>
      <c r="C25" s="87">
        <v>300</v>
      </c>
      <c r="D25" s="87">
        <v>303</v>
      </c>
      <c r="E25" s="87">
        <v>305</v>
      </c>
      <c r="F25" s="87">
        <v>304</v>
      </c>
      <c r="G25" s="87">
        <v>294</v>
      </c>
      <c r="H25" s="87">
        <v>305</v>
      </c>
      <c r="I25" s="87">
        <v>304</v>
      </c>
      <c r="J25" s="87">
        <v>310</v>
      </c>
      <c r="K25" s="87">
        <v>298</v>
      </c>
      <c r="L25" s="87">
        <v>303</v>
      </c>
      <c r="M25" s="73">
        <v>319</v>
      </c>
      <c r="N25" s="210">
        <v>301</v>
      </c>
      <c r="O25" s="88">
        <f>VLOOKUP(B25,'[1]District Growth'!$B$1:$J$2454,5,FALSE)</f>
        <v>296</v>
      </c>
      <c r="P25" s="258">
        <f t="shared" si="0"/>
        <v>-5</v>
      </c>
      <c r="Q25" s="68">
        <f t="shared" si="1"/>
        <v>-1.6611295681063121E-2</v>
      </c>
    </row>
    <row r="26" spans="1:17" x14ac:dyDescent="0.25">
      <c r="A26" s="73"/>
      <c r="B26" s="90" t="s">
        <v>381</v>
      </c>
      <c r="C26" s="87">
        <v>87</v>
      </c>
      <c r="D26" s="87">
        <v>81</v>
      </c>
      <c r="E26" s="87">
        <v>84</v>
      </c>
      <c r="F26" s="87">
        <v>86</v>
      </c>
      <c r="G26" s="87">
        <v>82</v>
      </c>
      <c r="H26" s="87">
        <v>79</v>
      </c>
      <c r="I26" s="87">
        <v>78</v>
      </c>
      <c r="J26" s="87">
        <v>79</v>
      </c>
      <c r="K26" s="87">
        <v>65</v>
      </c>
      <c r="L26" s="87">
        <v>64</v>
      </c>
      <c r="M26" s="73">
        <v>65</v>
      </c>
      <c r="N26" s="210">
        <v>59</v>
      </c>
      <c r="O26" s="88">
        <f>VLOOKUP(B26,'[1]District Growth'!$B$1:$J$2454,5,FALSE)</f>
        <v>58</v>
      </c>
      <c r="P26" s="258">
        <f t="shared" si="0"/>
        <v>-1</v>
      </c>
      <c r="Q26" s="68">
        <f t="shared" si="1"/>
        <v>-1.6949152542372836E-2</v>
      </c>
    </row>
    <row r="27" spans="1:17" x14ac:dyDescent="0.25">
      <c r="A27" s="57" t="s">
        <v>1293</v>
      </c>
      <c r="B27" s="90" t="s">
        <v>383</v>
      </c>
      <c r="C27" s="87">
        <v>40</v>
      </c>
      <c r="D27" s="87">
        <v>41</v>
      </c>
      <c r="E27" s="87">
        <v>39</v>
      </c>
      <c r="F27" s="87">
        <v>50</v>
      </c>
      <c r="G27" s="87">
        <v>44</v>
      </c>
      <c r="H27" s="87">
        <v>38</v>
      </c>
      <c r="I27" s="87">
        <v>40</v>
      </c>
      <c r="J27" s="87">
        <v>39</v>
      </c>
      <c r="K27" s="87">
        <v>42</v>
      </c>
      <c r="L27" s="87">
        <v>41</v>
      </c>
      <c r="M27" s="73">
        <v>44</v>
      </c>
      <c r="N27" s="210">
        <v>45</v>
      </c>
      <c r="O27" s="88">
        <f>VLOOKUP(B27,'[1]District Growth'!$B$1:$J$2454,5,FALSE)</f>
        <v>44</v>
      </c>
      <c r="P27" s="258">
        <f t="shared" si="0"/>
        <v>-1</v>
      </c>
      <c r="Q27" s="68">
        <f t="shared" si="1"/>
        <v>-2.2222222222222254E-2</v>
      </c>
    </row>
    <row r="28" spans="1:17" x14ac:dyDescent="0.25">
      <c r="A28" s="73"/>
      <c r="B28" s="90" t="s">
        <v>396</v>
      </c>
      <c r="C28" s="87">
        <v>42</v>
      </c>
      <c r="D28" s="87">
        <v>41</v>
      </c>
      <c r="E28" s="87">
        <v>42</v>
      </c>
      <c r="F28" s="87">
        <v>42</v>
      </c>
      <c r="G28" s="87">
        <v>43</v>
      </c>
      <c r="H28" s="87">
        <v>41</v>
      </c>
      <c r="I28" s="87">
        <v>37</v>
      </c>
      <c r="J28" s="87">
        <v>39</v>
      </c>
      <c r="K28" s="87">
        <v>38</v>
      </c>
      <c r="L28" s="87">
        <v>31</v>
      </c>
      <c r="M28" s="73">
        <v>31</v>
      </c>
      <c r="N28" s="210">
        <v>37</v>
      </c>
      <c r="O28" s="88">
        <f>VLOOKUP(B28,'[1]District Growth'!$B$1:$J$2454,5,FALSE)</f>
        <v>36</v>
      </c>
      <c r="P28" s="258">
        <f t="shared" si="0"/>
        <v>-1</v>
      </c>
      <c r="Q28" s="68">
        <f t="shared" si="1"/>
        <v>-2.7027027027026973E-2</v>
      </c>
    </row>
    <row r="29" spans="1:17" x14ac:dyDescent="0.25">
      <c r="A29" s="157" t="s">
        <v>1293</v>
      </c>
      <c r="B29" s="90" t="s">
        <v>365</v>
      </c>
      <c r="C29" s="87"/>
      <c r="D29" s="87"/>
      <c r="E29" s="87"/>
      <c r="F29" s="87"/>
      <c r="G29" s="87">
        <v>29</v>
      </c>
      <c r="H29" s="87">
        <v>35</v>
      </c>
      <c r="I29" s="87">
        <v>32</v>
      </c>
      <c r="J29" s="87">
        <v>23</v>
      </c>
      <c r="K29" s="87">
        <v>34</v>
      </c>
      <c r="L29" s="87">
        <v>35</v>
      </c>
      <c r="M29" s="73">
        <v>41</v>
      </c>
      <c r="N29" s="210">
        <v>37</v>
      </c>
      <c r="O29" s="88">
        <f>VLOOKUP(B29,'[1]District Growth'!$B$1:$J$2454,5,FALSE)</f>
        <v>36</v>
      </c>
      <c r="P29" s="258">
        <f t="shared" si="0"/>
        <v>-1</v>
      </c>
      <c r="Q29" s="68">
        <f t="shared" si="1"/>
        <v>-2.7027027027026973E-2</v>
      </c>
    </row>
    <row r="30" spans="1:17" x14ac:dyDescent="0.25">
      <c r="A30" s="73"/>
      <c r="B30" s="90" t="s">
        <v>393</v>
      </c>
      <c r="C30" s="87">
        <v>32</v>
      </c>
      <c r="D30" s="87">
        <v>31</v>
      </c>
      <c r="E30" s="87">
        <v>28</v>
      </c>
      <c r="F30" s="87">
        <v>27</v>
      </c>
      <c r="G30" s="87">
        <v>31</v>
      </c>
      <c r="H30" s="87">
        <v>32</v>
      </c>
      <c r="I30" s="87">
        <v>36</v>
      </c>
      <c r="J30" s="87">
        <v>33</v>
      </c>
      <c r="K30" s="87">
        <v>33</v>
      </c>
      <c r="L30" s="87">
        <v>30</v>
      </c>
      <c r="M30" s="73">
        <v>28</v>
      </c>
      <c r="N30" s="210">
        <v>32</v>
      </c>
      <c r="O30" s="88">
        <f>VLOOKUP(B30,'[1]District Growth'!$B$1:$J$2454,5,FALSE)</f>
        <v>31</v>
      </c>
      <c r="P30" s="258">
        <f t="shared" si="0"/>
        <v>-1</v>
      </c>
      <c r="Q30" s="68">
        <f t="shared" si="1"/>
        <v>-3.125E-2</v>
      </c>
    </row>
    <row r="31" spans="1:17" x14ac:dyDescent="0.25">
      <c r="A31" s="73"/>
      <c r="B31" s="90" t="s">
        <v>368</v>
      </c>
      <c r="C31" s="87">
        <v>31</v>
      </c>
      <c r="D31" s="87">
        <v>29</v>
      </c>
      <c r="E31" s="87">
        <v>29</v>
      </c>
      <c r="F31" s="87">
        <v>33</v>
      </c>
      <c r="G31" s="87">
        <v>32</v>
      </c>
      <c r="H31" s="87">
        <v>32</v>
      </c>
      <c r="I31" s="87">
        <v>30</v>
      </c>
      <c r="J31" s="87">
        <v>28</v>
      </c>
      <c r="K31" s="87">
        <v>29</v>
      </c>
      <c r="L31" s="87">
        <v>29</v>
      </c>
      <c r="M31" s="73">
        <v>29</v>
      </c>
      <c r="N31" s="210">
        <v>30</v>
      </c>
      <c r="O31" s="88">
        <f>VLOOKUP(B31,'[1]District Growth'!$B$1:$J$2454,5,FALSE)</f>
        <v>29</v>
      </c>
      <c r="P31" s="258">
        <f t="shared" si="0"/>
        <v>-1</v>
      </c>
      <c r="Q31" s="68">
        <f t="shared" si="1"/>
        <v>-3.3333333333333326E-2</v>
      </c>
    </row>
    <row r="32" spans="1:17" x14ac:dyDescent="0.25">
      <c r="A32" s="73"/>
      <c r="B32" s="90" t="s">
        <v>385</v>
      </c>
      <c r="C32" s="87">
        <v>86</v>
      </c>
      <c r="D32" s="87">
        <v>88</v>
      </c>
      <c r="E32" s="87">
        <v>86</v>
      </c>
      <c r="F32" s="87">
        <v>86</v>
      </c>
      <c r="G32" s="87">
        <v>83</v>
      </c>
      <c r="H32" s="87">
        <v>83</v>
      </c>
      <c r="I32" s="87">
        <v>81</v>
      </c>
      <c r="J32" s="87">
        <v>77</v>
      </c>
      <c r="K32" s="87">
        <v>74</v>
      </c>
      <c r="L32" s="87">
        <v>71</v>
      </c>
      <c r="M32" s="73">
        <v>64</v>
      </c>
      <c r="N32" s="210">
        <v>57</v>
      </c>
      <c r="O32" s="88">
        <f>VLOOKUP(B32,'[1]District Growth'!$B$1:$J$2454,5,FALSE)</f>
        <v>55</v>
      </c>
      <c r="P32" s="258">
        <f t="shared" si="0"/>
        <v>-2</v>
      </c>
      <c r="Q32" s="68">
        <f t="shared" si="1"/>
        <v>-3.5087719298245612E-2</v>
      </c>
    </row>
    <row r="33" spans="1:18" x14ac:dyDescent="0.25">
      <c r="A33" s="73"/>
      <c r="B33" s="90" t="s">
        <v>355</v>
      </c>
      <c r="C33" s="87">
        <v>30</v>
      </c>
      <c r="D33" s="87">
        <v>30</v>
      </c>
      <c r="E33" s="87">
        <v>28</v>
      </c>
      <c r="F33" s="87">
        <v>26</v>
      </c>
      <c r="G33" s="87">
        <v>25</v>
      </c>
      <c r="H33" s="87">
        <v>24</v>
      </c>
      <c r="I33" s="87">
        <v>23</v>
      </c>
      <c r="J33" s="87">
        <v>22</v>
      </c>
      <c r="K33" s="87">
        <v>22</v>
      </c>
      <c r="L33" s="87">
        <v>26</v>
      </c>
      <c r="M33" s="73">
        <v>26</v>
      </c>
      <c r="N33" s="210">
        <v>25</v>
      </c>
      <c r="O33" s="88">
        <f>VLOOKUP(B33,'[1]District Growth'!$B$1:$J$2454,5,FALSE)</f>
        <v>24</v>
      </c>
      <c r="P33" s="258">
        <f t="shared" si="0"/>
        <v>-1</v>
      </c>
      <c r="Q33" s="68">
        <f t="shared" si="1"/>
        <v>-4.0000000000000036E-2</v>
      </c>
    </row>
    <row r="34" spans="1:18" x14ac:dyDescent="0.25">
      <c r="A34" s="73"/>
      <c r="B34" s="90" t="s">
        <v>371</v>
      </c>
      <c r="C34" s="87">
        <v>56</v>
      </c>
      <c r="D34" s="87">
        <v>57</v>
      </c>
      <c r="E34" s="87">
        <v>55</v>
      </c>
      <c r="F34" s="87">
        <v>65</v>
      </c>
      <c r="G34" s="87">
        <v>68</v>
      </c>
      <c r="H34" s="87">
        <v>68</v>
      </c>
      <c r="I34" s="87">
        <v>59</v>
      </c>
      <c r="J34" s="87">
        <v>57</v>
      </c>
      <c r="K34" s="87">
        <v>66</v>
      </c>
      <c r="L34" s="87">
        <v>66</v>
      </c>
      <c r="M34" s="73">
        <v>69</v>
      </c>
      <c r="N34" s="210">
        <v>74</v>
      </c>
      <c r="O34" s="88">
        <f>VLOOKUP(B34,'[1]District Growth'!$B$1:$J$2454,5,FALSE)</f>
        <v>70</v>
      </c>
      <c r="P34" s="258">
        <f t="shared" si="0"/>
        <v>-4</v>
      </c>
      <c r="Q34" s="68">
        <f t="shared" si="1"/>
        <v>-5.4054054054054057E-2</v>
      </c>
    </row>
    <row r="35" spans="1:18" x14ac:dyDescent="0.25">
      <c r="A35" s="73"/>
      <c r="B35" s="90" t="s">
        <v>356</v>
      </c>
      <c r="C35" s="87">
        <v>88</v>
      </c>
      <c r="D35" s="87">
        <v>89</v>
      </c>
      <c r="E35" s="87">
        <v>94</v>
      </c>
      <c r="F35" s="87">
        <v>85</v>
      </c>
      <c r="G35" s="87">
        <v>81</v>
      </c>
      <c r="H35" s="87">
        <v>94</v>
      </c>
      <c r="I35" s="87">
        <v>95</v>
      </c>
      <c r="J35" s="87">
        <v>77</v>
      </c>
      <c r="K35" s="87">
        <v>81</v>
      </c>
      <c r="L35" s="87">
        <v>94</v>
      </c>
      <c r="M35" s="73">
        <v>91</v>
      </c>
      <c r="N35" s="210">
        <v>85</v>
      </c>
      <c r="O35" s="88">
        <f>VLOOKUP(B35,'[1]District Growth'!$B$1:$J$2454,5,FALSE)</f>
        <v>80</v>
      </c>
      <c r="P35" s="258">
        <f t="shared" si="0"/>
        <v>-5</v>
      </c>
      <c r="Q35" s="68">
        <f t="shared" si="1"/>
        <v>-5.8823529411764719E-2</v>
      </c>
    </row>
    <row r="36" spans="1:18" x14ac:dyDescent="0.25">
      <c r="A36" s="73"/>
      <c r="B36" s="90" t="s">
        <v>364</v>
      </c>
      <c r="C36" s="87">
        <v>38</v>
      </c>
      <c r="D36" s="87">
        <v>40</v>
      </c>
      <c r="E36" s="87">
        <v>44</v>
      </c>
      <c r="F36" s="87">
        <v>39</v>
      </c>
      <c r="G36" s="87">
        <v>40</v>
      </c>
      <c r="H36" s="87">
        <v>33</v>
      </c>
      <c r="I36" s="87">
        <v>33</v>
      </c>
      <c r="J36" s="87">
        <v>36</v>
      </c>
      <c r="K36" s="87">
        <v>32</v>
      </c>
      <c r="L36" s="87">
        <v>33</v>
      </c>
      <c r="M36" s="73">
        <v>31</v>
      </c>
      <c r="N36" s="210">
        <v>32</v>
      </c>
      <c r="O36" s="88">
        <f>VLOOKUP(B36,'[1]District Growth'!$B$1:$J$2454,5,FALSE)</f>
        <v>30</v>
      </c>
      <c r="P36" s="258">
        <f t="shared" si="0"/>
        <v>-2</v>
      </c>
      <c r="Q36" s="68">
        <f t="shared" si="1"/>
        <v>-6.25E-2</v>
      </c>
    </row>
    <row r="37" spans="1:18" x14ac:dyDescent="0.25">
      <c r="A37" s="73"/>
      <c r="B37" s="90" t="s">
        <v>363</v>
      </c>
      <c r="C37" s="87">
        <v>30</v>
      </c>
      <c r="D37" s="87">
        <v>27</v>
      </c>
      <c r="E37" s="87">
        <v>36</v>
      </c>
      <c r="F37" s="87">
        <v>34</v>
      </c>
      <c r="G37" s="87">
        <v>28</v>
      </c>
      <c r="H37" s="87">
        <v>27</v>
      </c>
      <c r="I37" s="87">
        <v>26</v>
      </c>
      <c r="J37" s="87">
        <v>25</v>
      </c>
      <c r="K37" s="87">
        <v>27</v>
      </c>
      <c r="L37" s="87">
        <v>28</v>
      </c>
      <c r="M37" s="73">
        <v>30</v>
      </c>
      <c r="N37" s="210">
        <v>27</v>
      </c>
      <c r="O37" s="88">
        <f>VLOOKUP(B37,'[1]District Growth'!$B$1:$J$2454,5,FALSE)</f>
        <v>25</v>
      </c>
      <c r="P37" s="258">
        <f t="shared" si="0"/>
        <v>-2</v>
      </c>
      <c r="Q37" s="68">
        <f t="shared" si="1"/>
        <v>-7.407407407407407E-2</v>
      </c>
    </row>
    <row r="38" spans="1:18" x14ac:dyDescent="0.25">
      <c r="A38" s="73"/>
      <c r="B38" s="90" t="s">
        <v>390</v>
      </c>
      <c r="C38" s="87">
        <v>29</v>
      </c>
      <c r="D38" s="87">
        <v>27</v>
      </c>
      <c r="E38" s="87">
        <v>24</v>
      </c>
      <c r="F38" s="87">
        <v>23</v>
      </c>
      <c r="G38" s="87">
        <v>28</v>
      </c>
      <c r="H38" s="87">
        <v>28</v>
      </c>
      <c r="I38" s="87">
        <v>31</v>
      </c>
      <c r="J38" s="87">
        <v>35</v>
      </c>
      <c r="K38" s="87">
        <v>30</v>
      </c>
      <c r="L38" s="87">
        <v>28</v>
      </c>
      <c r="M38" s="73">
        <v>27</v>
      </c>
      <c r="N38" s="210">
        <v>25</v>
      </c>
      <c r="O38" s="88">
        <f>VLOOKUP(B38,'[1]District Growth'!$B$1:$J$2454,5,FALSE)</f>
        <v>22</v>
      </c>
      <c r="P38" s="258">
        <f t="shared" si="0"/>
        <v>-3</v>
      </c>
      <c r="Q38" s="68">
        <f t="shared" si="1"/>
        <v>-0.12</v>
      </c>
    </row>
    <row r="39" spans="1:18" x14ac:dyDescent="0.25">
      <c r="A39" s="73"/>
      <c r="B39" s="90" t="s">
        <v>353</v>
      </c>
      <c r="C39" s="87">
        <v>18</v>
      </c>
      <c r="D39" s="87">
        <v>18</v>
      </c>
      <c r="E39" s="87">
        <v>14</v>
      </c>
      <c r="F39" s="87">
        <v>17</v>
      </c>
      <c r="G39" s="87">
        <v>18</v>
      </c>
      <c r="H39" s="87">
        <v>19</v>
      </c>
      <c r="I39" s="87">
        <v>18</v>
      </c>
      <c r="J39" s="87">
        <v>19</v>
      </c>
      <c r="K39" s="87">
        <v>19</v>
      </c>
      <c r="L39" s="87">
        <v>23</v>
      </c>
      <c r="M39" s="73">
        <v>22</v>
      </c>
      <c r="N39" s="210">
        <v>21</v>
      </c>
      <c r="O39" s="88">
        <f>VLOOKUP(B39,'[1]District Growth'!$B$1:$J$2454,5,FALSE)</f>
        <v>18</v>
      </c>
      <c r="P39" s="258">
        <f t="shared" si="0"/>
        <v>-3</v>
      </c>
      <c r="Q39" s="68">
        <f t="shared" si="1"/>
        <v>-0.1428571428571429</v>
      </c>
    </row>
    <row r="40" spans="1:18" x14ac:dyDescent="0.25">
      <c r="A40" s="73"/>
      <c r="B40" s="90" t="s">
        <v>360</v>
      </c>
      <c r="C40" s="87">
        <v>167</v>
      </c>
      <c r="D40" s="87">
        <v>166</v>
      </c>
      <c r="E40" s="87">
        <v>171</v>
      </c>
      <c r="F40" s="87">
        <v>164</v>
      </c>
      <c r="G40" s="87">
        <v>156</v>
      </c>
      <c r="H40" s="87">
        <v>149</v>
      </c>
      <c r="I40" s="87">
        <v>141</v>
      </c>
      <c r="J40" s="87">
        <v>121</v>
      </c>
      <c r="K40" s="87">
        <v>105</v>
      </c>
      <c r="L40" s="87">
        <v>116</v>
      </c>
      <c r="M40" s="73">
        <v>109</v>
      </c>
      <c r="N40" s="210">
        <v>96</v>
      </c>
      <c r="O40" s="88">
        <f>VLOOKUP(B40,'[1]District Growth'!$B$1:$J$2454,5,FALSE)</f>
        <v>82</v>
      </c>
      <c r="P40" s="258">
        <f t="shared" si="0"/>
        <v>-14</v>
      </c>
      <c r="Q40" s="68">
        <f t="shared" si="1"/>
        <v>-0.14583333333333337</v>
      </c>
    </row>
    <row r="41" spans="1:18" x14ac:dyDescent="0.25">
      <c r="A41" s="73"/>
      <c r="B41" s="90" t="s">
        <v>388</v>
      </c>
      <c r="C41" s="87">
        <v>12</v>
      </c>
      <c r="D41" s="87">
        <v>12</v>
      </c>
      <c r="E41" s="87">
        <v>13</v>
      </c>
      <c r="F41" s="87">
        <v>15</v>
      </c>
      <c r="G41" s="87">
        <v>17</v>
      </c>
      <c r="H41" s="87">
        <v>19</v>
      </c>
      <c r="I41" s="87">
        <v>18</v>
      </c>
      <c r="J41" s="87">
        <v>19</v>
      </c>
      <c r="K41" s="87">
        <v>19</v>
      </c>
      <c r="L41" s="87">
        <v>18</v>
      </c>
      <c r="M41" s="73">
        <v>16</v>
      </c>
      <c r="N41" s="210">
        <v>16</v>
      </c>
      <c r="O41" s="88">
        <f>VLOOKUP(B41,'[1]District Growth'!$B$1:$J$2454,5,FALSE)</f>
        <v>13</v>
      </c>
      <c r="P41" s="258">
        <f t="shared" si="0"/>
        <v>-3</v>
      </c>
      <c r="Q41" s="68">
        <f t="shared" si="1"/>
        <v>-0.1875</v>
      </c>
    </row>
    <row r="42" spans="1:18" x14ac:dyDescent="0.25">
      <c r="A42" s="57" t="s">
        <v>1293</v>
      </c>
      <c r="B42" s="90" t="s">
        <v>372</v>
      </c>
      <c r="C42" s="87">
        <v>18</v>
      </c>
      <c r="D42" s="87">
        <v>17</v>
      </c>
      <c r="E42" s="87">
        <v>18</v>
      </c>
      <c r="F42" s="87">
        <v>18</v>
      </c>
      <c r="G42" s="87">
        <v>18</v>
      </c>
      <c r="H42" s="87">
        <v>18</v>
      </c>
      <c r="I42" s="87">
        <v>18</v>
      </c>
      <c r="J42" s="87">
        <v>18</v>
      </c>
      <c r="K42" s="87">
        <v>22</v>
      </c>
      <c r="L42" s="87">
        <v>22</v>
      </c>
      <c r="M42" s="73">
        <v>19</v>
      </c>
      <c r="N42" s="210">
        <v>22</v>
      </c>
      <c r="O42" s="88">
        <f>VLOOKUP(B42,'[1]District Growth'!$B$1:$J$2454,5,FALSE)</f>
        <v>17</v>
      </c>
      <c r="P42" s="258">
        <f t="shared" si="0"/>
        <v>-5</v>
      </c>
      <c r="Q42" s="68">
        <f t="shared" si="1"/>
        <v>-0.22727272727272729</v>
      </c>
    </row>
    <row r="43" spans="1:18" x14ac:dyDescent="0.25">
      <c r="A43" s="73"/>
      <c r="B43" s="90" t="s">
        <v>397</v>
      </c>
      <c r="C43" s="87">
        <v>24</v>
      </c>
      <c r="D43" s="87">
        <v>24</v>
      </c>
      <c r="E43" s="87">
        <v>30</v>
      </c>
      <c r="F43" s="87">
        <v>30</v>
      </c>
      <c r="G43" s="87">
        <v>26</v>
      </c>
      <c r="H43" s="87">
        <v>21</v>
      </c>
      <c r="I43" s="87">
        <v>22</v>
      </c>
      <c r="J43" s="87">
        <v>17</v>
      </c>
      <c r="K43" s="87">
        <v>12</v>
      </c>
      <c r="L43" s="87">
        <v>9</v>
      </c>
      <c r="M43" s="73">
        <v>8</v>
      </c>
      <c r="N43" s="210">
        <v>5</v>
      </c>
      <c r="O43" s="88">
        <f>VLOOKUP(B43,'[1]District Growth'!$B$1:$J$2454,5,FALSE)</f>
        <v>1</v>
      </c>
      <c r="P43" s="258">
        <f t="shared" si="0"/>
        <v>-4</v>
      </c>
      <c r="Q43" s="68">
        <f t="shared" si="1"/>
        <v>-0.8</v>
      </c>
    </row>
    <row r="44" spans="1:18" x14ac:dyDescent="0.25">
      <c r="A44" s="73"/>
      <c r="B44" s="91" t="s">
        <v>352</v>
      </c>
      <c r="C44" s="87"/>
      <c r="D44" s="87"/>
      <c r="E44" s="87"/>
      <c r="F44" s="87"/>
      <c r="G44" s="87"/>
      <c r="H44" s="87"/>
      <c r="I44" s="87">
        <v>25</v>
      </c>
      <c r="J44" s="87">
        <v>17</v>
      </c>
      <c r="K44" s="87">
        <v>13</v>
      </c>
      <c r="L44" s="87">
        <v>16</v>
      </c>
      <c r="M44" s="73">
        <v>13</v>
      </c>
      <c r="N44" s="73">
        <v>0</v>
      </c>
      <c r="O44" s="88"/>
      <c r="P44" s="258"/>
      <c r="Q44" s="68"/>
      <c r="R44" s="59"/>
    </row>
    <row r="45" spans="1:18" x14ac:dyDescent="0.25">
      <c r="A45" s="73"/>
      <c r="B45" s="91" t="s">
        <v>359</v>
      </c>
      <c r="C45" s="87">
        <v>26</v>
      </c>
      <c r="D45" s="87">
        <v>25</v>
      </c>
      <c r="E45" s="87">
        <v>27</v>
      </c>
      <c r="F45" s="87">
        <v>22</v>
      </c>
      <c r="G45" s="87">
        <v>23</v>
      </c>
      <c r="H45" s="87">
        <v>22</v>
      </c>
      <c r="I45" s="87">
        <v>21</v>
      </c>
      <c r="J45" s="87">
        <v>20</v>
      </c>
      <c r="K45" s="87">
        <v>17</v>
      </c>
      <c r="L45" s="87">
        <v>19</v>
      </c>
      <c r="M45" s="73">
        <v>16</v>
      </c>
      <c r="N45" s="87">
        <v>0</v>
      </c>
      <c r="O45" s="88"/>
      <c r="P45" s="258"/>
      <c r="Q45" s="68"/>
    </row>
    <row r="46" spans="1:18" x14ac:dyDescent="0.25">
      <c r="A46" s="73"/>
      <c r="B46" s="91" t="s">
        <v>375</v>
      </c>
      <c r="C46" s="87">
        <v>0</v>
      </c>
      <c r="D46" s="87">
        <v>0</v>
      </c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73">
        <v>0</v>
      </c>
      <c r="O46" s="267"/>
      <c r="P46" s="267"/>
      <c r="Q46" s="68"/>
    </row>
    <row r="47" spans="1:18" x14ac:dyDescent="0.25">
      <c r="A47" s="73"/>
      <c r="B47" s="91" t="s">
        <v>376</v>
      </c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73">
        <v>0</v>
      </c>
      <c r="O47" s="267"/>
      <c r="P47" s="267"/>
      <c r="Q47" s="68"/>
    </row>
    <row r="48" spans="1:18" x14ac:dyDescent="0.25">
      <c r="A48" s="73"/>
      <c r="B48" s="91" t="s">
        <v>377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73">
        <v>0</v>
      </c>
      <c r="O48" s="267"/>
      <c r="P48" s="267"/>
      <c r="Q48" s="68"/>
    </row>
    <row r="49" spans="1:18" x14ac:dyDescent="0.25">
      <c r="A49" s="73"/>
      <c r="B49" s="91" t="s">
        <v>378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73">
        <v>0</v>
      </c>
      <c r="O49" s="267"/>
      <c r="P49" s="267"/>
      <c r="Q49" s="68"/>
    </row>
    <row r="50" spans="1:18" x14ac:dyDescent="0.25">
      <c r="A50" s="73"/>
      <c r="B50" s="91" t="s">
        <v>373</v>
      </c>
      <c r="C50" s="87">
        <v>0</v>
      </c>
      <c r="D50" s="87">
        <v>0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73">
        <v>0</v>
      </c>
      <c r="O50" s="268"/>
      <c r="P50" s="269"/>
      <c r="Q50" s="68"/>
      <c r="R50" s="109"/>
    </row>
    <row r="51" spans="1:18" x14ac:dyDescent="0.25">
      <c r="A51" s="73"/>
      <c r="B51" s="91" t="s">
        <v>379</v>
      </c>
      <c r="C51" s="87">
        <v>0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73">
        <v>0</v>
      </c>
      <c r="O51" s="267"/>
      <c r="P51" s="267"/>
      <c r="Q51" s="68"/>
    </row>
    <row r="52" spans="1:18" x14ac:dyDescent="0.25">
      <c r="A52" s="73"/>
      <c r="B52" s="92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73"/>
      <c r="O52" s="267"/>
      <c r="P52" s="267"/>
      <c r="Q52" s="68"/>
    </row>
    <row r="53" spans="1:18" x14ac:dyDescent="0.25">
      <c r="A53" s="73"/>
      <c r="B53" s="92" t="s">
        <v>50</v>
      </c>
      <c r="C53" s="69">
        <f>SUM(C3:C51)</f>
        <v>2115</v>
      </c>
      <c r="D53" s="70">
        <f t="shared" ref="D53:P53" si="2">SUM(D3:D51)</f>
        <v>2100</v>
      </c>
      <c r="E53" s="71">
        <f t="shared" si="2"/>
        <v>2118</v>
      </c>
      <c r="F53" s="70">
        <f t="shared" si="2"/>
        <v>2070</v>
      </c>
      <c r="G53" s="71">
        <f t="shared" si="2"/>
        <v>2075</v>
      </c>
      <c r="H53" s="71">
        <f t="shared" si="2"/>
        <v>2080</v>
      </c>
      <c r="I53" s="70">
        <f t="shared" si="2"/>
        <v>2065</v>
      </c>
      <c r="J53" s="70">
        <f t="shared" si="2"/>
        <v>1982</v>
      </c>
      <c r="K53" s="70">
        <f t="shared" si="2"/>
        <v>1936</v>
      </c>
      <c r="L53" s="71">
        <f t="shared" si="2"/>
        <v>1962</v>
      </c>
      <c r="M53" s="70">
        <f t="shared" si="2"/>
        <v>1937</v>
      </c>
      <c r="N53" s="70">
        <f t="shared" si="2"/>
        <v>1835</v>
      </c>
      <c r="O53" s="70">
        <f t="shared" si="2"/>
        <v>1806</v>
      </c>
      <c r="P53" s="101">
        <f t="shared" si="2"/>
        <v>-29</v>
      </c>
      <c r="Q53" s="68">
        <f>(O53/N53)-1</f>
        <v>-1.5803814713896469E-2</v>
      </c>
    </row>
    <row r="54" spans="1:18" x14ac:dyDescent="0.25">
      <c r="A54" s="73"/>
      <c r="B54" s="73"/>
      <c r="C54" s="73"/>
      <c r="D54" s="73">
        <f t="shared" ref="D54:M54" si="3">SUM(D53-C53)</f>
        <v>-15</v>
      </c>
      <c r="E54" s="73">
        <f t="shared" si="3"/>
        <v>18</v>
      </c>
      <c r="F54" s="73">
        <f t="shared" si="3"/>
        <v>-48</v>
      </c>
      <c r="G54" s="73">
        <f t="shared" si="3"/>
        <v>5</v>
      </c>
      <c r="H54" s="73">
        <f t="shared" si="3"/>
        <v>5</v>
      </c>
      <c r="I54" s="73">
        <f t="shared" si="3"/>
        <v>-15</v>
      </c>
      <c r="J54" s="73">
        <f t="shared" si="3"/>
        <v>-83</v>
      </c>
      <c r="K54" s="73">
        <f t="shared" si="3"/>
        <v>-46</v>
      </c>
      <c r="L54" s="73">
        <f t="shared" si="3"/>
        <v>26</v>
      </c>
      <c r="M54" s="73">
        <f t="shared" si="3"/>
        <v>-25</v>
      </c>
      <c r="N54" s="73">
        <f t="shared" ref="N54" si="4">SUM(N53-M53)</f>
        <v>-102</v>
      </c>
      <c r="O54" s="73">
        <f t="shared" ref="O54" si="5">SUM(O53-N53)</f>
        <v>-29</v>
      </c>
      <c r="P54" s="57"/>
      <c r="Q54" s="270"/>
    </row>
    <row r="55" spans="1:18" x14ac:dyDescent="0.25">
      <c r="N55" s="95"/>
      <c r="O55" s="55"/>
    </row>
    <row r="56" spans="1:18" x14ac:dyDescent="0.25">
      <c r="B56" s="223" t="s">
        <v>49</v>
      </c>
      <c r="C56" s="95"/>
      <c r="D56" s="95"/>
      <c r="E56" s="95"/>
      <c r="F56" s="95"/>
      <c r="G56" s="95"/>
      <c r="N56" s="95"/>
      <c r="O56" s="55"/>
    </row>
    <row r="57" spans="1:18" x14ac:dyDescent="0.25">
      <c r="B57" s="237" t="s">
        <v>1282</v>
      </c>
      <c r="C57" s="95"/>
      <c r="D57" s="95"/>
      <c r="E57" s="95"/>
      <c r="F57" s="95"/>
      <c r="G57" s="95"/>
      <c r="N57" s="95"/>
      <c r="O57" s="55"/>
    </row>
    <row r="58" spans="1:18" x14ac:dyDescent="0.25">
      <c r="B58" s="238" t="s">
        <v>1283</v>
      </c>
      <c r="C58" s="95"/>
      <c r="D58" s="95"/>
      <c r="E58" s="95"/>
      <c r="F58" s="95"/>
      <c r="G58" s="95"/>
      <c r="N58" s="95"/>
      <c r="O58" s="55"/>
    </row>
    <row r="59" spans="1:18" x14ac:dyDescent="0.25">
      <c r="B59" s="72" t="s">
        <v>1284</v>
      </c>
      <c r="C59" s="95"/>
      <c r="D59" s="95"/>
      <c r="E59" s="95"/>
      <c r="F59" s="95"/>
      <c r="G59" s="95"/>
      <c r="N59" s="95"/>
      <c r="O59" s="55"/>
    </row>
    <row r="60" spans="1:18" x14ac:dyDescent="0.25">
      <c r="B60" s="239" t="s">
        <v>1176</v>
      </c>
      <c r="C60" s="95"/>
      <c r="D60" s="95"/>
      <c r="E60" s="95"/>
      <c r="F60" s="95"/>
      <c r="G60" s="95"/>
      <c r="N60" s="95"/>
      <c r="O60" s="55"/>
    </row>
    <row r="61" spans="1:18" x14ac:dyDescent="0.25">
      <c r="B61" s="240" t="s">
        <v>1267</v>
      </c>
      <c r="C61" s="95"/>
      <c r="D61" s="95"/>
      <c r="E61" s="95"/>
      <c r="F61" s="95"/>
      <c r="G61" s="95"/>
      <c r="N61" s="95"/>
      <c r="O61" s="55"/>
    </row>
    <row r="62" spans="1:18" x14ac:dyDescent="0.25">
      <c r="C62" s="95"/>
      <c r="D62" s="95"/>
      <c r="E62" s="95"/>
      <c r="F62" s="95"/>
      <c r="G62" s="95"/>
      <c r="N62" s="95"/>
      <c r="O62" s="55"/>
    </row>
    <row r="63" spans="1:18" x14ac:dyDescent="0.25">
      <c r="C63" s="95"/>
      <c r="D63" s="95"/>
      <c r="E63" s="95"/>
      <c r="F63" s="95"/>
      <c r="G63" s="95"/>
      <c r="N63" s="95"/>
      <c r="O63" s="55"/>
    </row>
    <row r="64" spans="1:18" x14ac:dyDescent="0.25">
      <c r="N64" s="95"/>
      <c r="O64" s="55"/>
    </row>
    <row r="65" spans="14:15" x14ac:dyDescent="0.25">
      <c r="N65" s="95"/>
      <c r="O65" s="55"/>
    </row>
    <row r="66" spans="14:15" x14ac:dyDescent="0.25">
      <c r="N66" s="95"/>
      <c r="O66" s="55"/>
    </row>
    <row r="67" spans="14:15" x14ac:dyDescent="0.25">
      <c r="N67" s="95"/>
      <c r="O67" s="55"/>
    </row>
    <row r="68" spans="14:15" x14ac:dyDescent="0.25">
      <c r="N68" s="95"/>
      <c r="O68" s="55"/>
    </row>
    <row r="69" spans="14:15" x14ac:dyDescent="0.25">
      <c r="N69" s="95"/>
      <c r="O69" s="55"/>
    </row>
    <row r="70" spans="14:15" x14ac:dyDescent="0.25">
      <c r="N70" s="95"/>
      <c r="O70" s="55"/>
    </row>
    <row r="71" spans="14:15" x14ac:dyDescent="0.25">
      <c r="N71" s="95"/>
      <c r="O71" s="55"/>
    </row>
    <row r="72" spans="14:15" x14ac:dyDescent="0.25">
      <c r="N72" s="95"/>
      <c r="O72" s="55"/>
    </row>
    <row r="73" spans="14:15" x14ac:dyDescent="0.25">
      <c r="N73" s="95"/>
      <c r="O73" s="55"/>
    </row>
    <row r="74" spans="14:15" x14ac:dyDescent="0.25">
      <c r="N74" s="95"/>
      <c r="O74" s="55"/>
    </row>
    <row r="75" spans="14:15" x14ac:dyDescent="0.25">
      <c r="N75" s="95"/>
      <c r="O75" s="55"/>
    </row>
    <row r="76" spans="14:15" x14ac:dyDescent="0.25">
      <c r="N76" s="95"/>
      <c r="O76" s="55"/>
    </row>
    <row r="77" spans="14:15" x14ac:dyDescent="0.25">
      <c r="N77" s="95"/>
      <c r="O77" s="55"/>
    </row>
    <row r="78" spans="14:15" x14ac:dyDescent="0.25">
      <c r="N78" s="95"/>
      <c r="O78" s="55"/>
    </row>
    <row r="79" spans="14:15" x14ac:dyDescent="0.25">
      <c r="N79" s="95"/>
      <c r="O79" s="55"/>
    </row>
    <row r="80" spans="14:15" x14ac:dyDescent="0.25">
      <c r="N80" s="95"/>
      <c r="O80" s="55"/>
    </row>
    <row r="81" spans="14:15" x14ac:dyDescent="0.25">
      <c r="N81" s="95"/>
      <c r="O81" s="55"/>
    </row>
    <row r="82" spans="14:15" x14ac:dyDescent="0.25">
      <c r="N82" s="95"/>
      <c r="O82" s="55"/>
    </row>
    <row r="83" spans="14:15" x14ac:dyDescent="0.25">
      <c r="N83" s="95"/>
      <c r="O83" s="55"/>
    </row>
    <row r="84" spans="14:15" x14ac:dyDescent="0.25">
      <c r="N84" s="95"/>
      <c r="O84" s="55"/>
    </row>
    <row r="85" spans="14:15" x14ac:dyDescent="0.25">
      <c r="N85" s="95"/>
      <c r="O85" s="55"/>
    </row>
    <row r="86" spans="14:15" x14ac:dyDescent="0.25">
      <c r="N86" s="95"/>
      <c r="O86" s="55"/>
    </row>
    <row r="87" spans="14:15" x14ac:dyDescent="0.25">
      <c r="N87" s="95"/>
      <c r="O87" s="55"/>
    </row>
    <row r="88" spans="14:15" x14ac:dyDescent="0.25">
      <c r="N88" s="95"/>
      <c r="O88" s="55"/>
    </row>
    <row r="89" spans="14:15" x14ac:dyDescent="0.25">
      <c r="N89" s="95"/>
      <c r="O89" s="55"/>
    </row>
    <row r="90" spans="14:15" x14ac:dyDescent="0.25">
      <c r="N90" s="95"/>
      <c r="O90" s="55"/>
    </row>
    <row r="91" spans="14:15" x14ac:dyDescent="0.25">
      <c r="N91" s="95"/>
      <c r="O91" s="55"/>
    </row>
    <row r="92" spans="14:15" x14ac:dyDescent="0.25">
      <c r="N92" s="95"/>
      <c r="O92" s="55"/>
    </row>
    <row r="93" spans="14:15" x14ac:dyDescent="0.25">
      <c r="N93" s="95"/>
      <c r="O93" s="55"/>
    </row>
    <row r="94" spans="14:15" x14ac:dyDescent="0.25">
      <c r="N94" s="95"/>
      <c r="O94" s="55"/>
    </row>
    <row r="95" spans="14:15" x14ac:dyDescent="0.25">
      <c r="N95" s="95"/>
      <c r="O95" s="55"/>
    </row>
    <row r="96" spans="14:15" x14ac:dyDescent="0.25">
      <c r="N96" s="95"/>
      <c r="O96" s="55"/>
    </row>
    <row r="97" spans="14:15" x14ac:dyDescent="0.25">
      <c r="N97" s="95"/>
      <c r="O97" s="55"/>
    </row>
    <row r="98" spans="14:15" x14ac:dyDescent="0.25">
      <c r="N98" s="95"/>
      <c r="O98" s="55"/>
    </row>
    <row r="99" spans="14:15" x14ac:dyDescent="0.25">
      <c r="N99" s="95"/>
      <c r="O99" s="55"/>
    </row>
    <row r="100" spans="14:15" x14ac:dyDescent="0.25">
      <c r="N100" s="95"/>
      <c r="O100" s="55"/>
    </row>
    <row r="101" spans="14:15" x14ac:dyDescent="0.25">
      <c r="N101" s="95"/>
      <c r="O101" s="55"/>
    </row>
    <row r="102" spans="14:15" x14ac:dyDescent="0.25">
      <c r="N102" s="95"/>
      <c r="O102" s="55"/>
    </row>
    <row r="103" spans="14:15" x14ac:dyDescent="0.25">
      <c r="N103" s="95"/>
      <c r="O103" s="55"/>
    </row>
    <row r="104" spans="14:15" x14ac:dyDescent="0.25">
      <c r="N104" s="95"/>
      <c r="O104" s="55"/>
    </row>
    <row r="105" spans="14:15" x14ac:dyDescent="0.25">
      <c r="N105" s="95"/>
      <c r="O105" s="55"/>
    </row>
    <row r="106" spans="14:15" x14ac:dyDescent="0.25">
      <c r="N106" s="95"/>
      <c r="O106" s="55"/>
    </row>
    <row r="107" spans="14:15" x14ac:dyDescent="0.25">
      <c r="N107" s="95"/>
      <c r="O107" s="55"/>
    </row>
    <row r="108" spans="14:15" x14ac:dyDescent="0.25">
      <c r="N108" s="95"/>
      <c r="O108" s="55"/>
    </row>
    <row r="109" spans="14:15" x14ac:dyDescent="0.25">
      <c r="N109" s="95"/>
      <c r="O109" s="55"/>
    </row>
    <row r="110" spans="14:15" x14ac:dyDescent="0.25">
      <c r="N110" s="95"/>
      <c r="O110" s="55"/>
    </row>
    <row r="111" spans="14:15" x14ac:dyDescent="0.25">
      <c r="N111" s="95"/>
      <c r="O111" s="55"/>
    </row>
    <row r="112" spans="14:15" x14ac:dyDescent="0.25">
      <c r="N112" s="95"/>
      <c r="O112" s="55"/>
    </row>
    <row r="113" spans="14:15" x14ac:dyDescent="0.25">
      <c r="N113" s="95"/>
      <c r="O113" s="55"/>
    </row>
    <row r="114" spans="14:15" x14ac:dyDescent="0.25">
      <c r="N114" s="95"/>
      <c r="O114" s="55"/>
    </row>
    <row r="115" spans="14:15" x14ac:dyDescent="0.25">
      <c r="N115" s="95"/>
      <c r="O115" s="55"/>
    </row>
    <row r="116" spans="14:15" x14ac:dyDescent="0.25">
      <c r="N116" s="95"/>
      <c r="O116" s="55"/>
    </row>
    <row r="117" spans="14:15" x14ac:dyDescent="0.25">
      <c r="N117" s="95"/>
      <c r="O117" s="55"/>
    </row>
    <row r="118" spans="14:15" x14ac:dyDescent="0.25">
      <c r="N118" s="95"/>
      <c r="O118" s="55"/>
    </row>
    <row r="119" spans="14:15" x14ac:dyDescent="0.25">
      <c r="N119" s="95"/>
      <c r="O119" s="55"/>
    </row>
    <row r="120" spans="14:15" x14ac:dyDescent="0.25">
      <c r="N120" s="95"/>
      <c r="O120" s="55"/>
    </row>
    <row r="121" spans="14:15" x14ac:dyDescent="0.25">
      <c r="N121" s="95"/>
      <c r="O121" s="55"/>
    </row>
    <row r="122" spans="14:15" x14ac:dyDescent="0.25">
      <c r="N122" s="95"/>
      <c r="O122" s="55"/>
    </row>
    <row r="123" spans="14:15" x14ac:dyDescent="0.25">
      <c r="N123" s="95"/>
      <c r="O123" s="55"/>
    </row>
    <row r="124" spans="14:15" x14ac:dyDescent="0.25">
      <c r="N124" s="95"/>
      <c r="O124" s="55"/>
    </row>
    <row r="125" spans="14:15" x14ac:dyDescent="0.25">
      <c r="N125" s="95"/>
      <c r="O125" s="55"/>
    </row>
    <row r="126" spans="14:15" x14ac:dyDescent="0.25">
      <c r="N126" s="95"/>
      <c r="O126" s="55"/>
    </row>
    <row r="127" spans="14:15" x14ac:dyDescent="0.25">
      <c r="N127" s="95"/>
      <c r="O127" s="55"/>
    </row>
    <row r="128" spans="14:15" x14ac:dyDescent="0.25">
      <c r="N128" s="95"/>
      <c r="O128" s="55"/>
    </row>
    <row r="129" spans="14:15" x14ac:dyDescent="0.25">
      <c r="N129" s="95"/>
      <c r="O129" s="55"/>
    </row>
    <row r="130" spans="14:15" x14ac:dyDescent="0.25">
      <c r="N130" s="95"/>
      <c r="O130" s="55"/>
    </row>
    <row r="131" spans="14:15" x14ac:dyDescent="0.25">
      <c r="N131" s="95"/>
      <c r="O131" s="55"/>
    </row>
    <row r="132" spans="14:15" x14ac:dyDescent="0.25">
      <c r="N132" s="95"/>
      <c r="O132" s="55"/>
    </row>
    <row r="133" spans="14:15" x14ac:dyDescent="0.25">
      <c r="N133" s="95"/>
      <c r="O133" s="55"/>
    </row>
    <row r="134" spans="14:15" x14ac:dyDescent="0.25">
      <c r="N134" s="95"/>
      <c r="O134" s="55"/>
    </row>
    <row r="135" spans="14:15" x14ac:dyDescent="0.25">
      <c r="N135" s="95"/>
      <c r="O135" s="55"/>
    </row>
    <row r="136" spans="14:15" x14ac:dyDescent="0.25">
      <c r="N136" s="95"/>
      <c r="O136" s="55"/>
    </row>
    <row r="137" spans="14:15" x14ac:dyDescent="0.25">
      <c r="N137" s="95"/>
      <c r="O137" s="55"/>
    </row>
    <row r="138" spans="14:15" x14ac:dyDescent="0.25">
      <c r="N138" s="95"/>
      <c r="O138" s="55"/>
    </row>
    <row r="139" spans="14:15" x14ac:dyDescent="0.25">
      <c r="N139" s="95"/>
      <c r="O139" s="55"/>
    </row>
    <row r="140" spans="14:15" x14ac:dyDescent="0.25">
      <c r="N140" s="95"/>
      <c r="O140" s="55"/>
    </row>
    <row r="141" spans="14:15" x14ac:dyDescent="0.25">
      <c r="N141" s="95"/>
      <c r="O141" s="55"/>
    </row>
    <row r="142" spans="14:15" x14ac:dyDescent="0.25">
      <c r="N142" s="95"/>
      <c r="O142" s="55"/>
    </row>
    <row r="143" spans="14:15" x14ac:dyDescent="0.25">
      <c r="N143" s="95"/>
      <c r="O143" s="55"/>
    </row>
    <row r="144" spans="14:15" x14ac:dyDescent="0.25">
      <c r="N144" s="95"/>
      <c r="O144" s="55"/>
    </row>
    <row r="145" spans="14:15" x14ac:dyDescent="0.25">
      <c r="N145" s="95"/>
      <c r="O145" s="55"/>
    </row>
    <row r="146" spans="14:15" x14ac:dyDescent="0.25">
      <c r="N146" s="95"/>
      <c r="O146" s="55"/>
    </row>
    <row r="147" spans="14:15" x14ac:dyDescent="0.25">
      <c r="N147" s="95"/>
      <c r="O147" s="55"/>
    </row>
    <row r="148" spans="14:15" x14ac:dyDescent="0.25">
      <c r="N148" s="95"/>
      <c r="O148" s="55"/>
    </row>
    <row r="149" spans="14:15" x14ac:dyDescent="0.25">
      <c r="N149" s="95"/>
      <c r="O149" s="55"/>
    </row>
    <row r="150" spans="14:15" x14ac:dyDescent="0.25">
      <c r="N150" s="95"/>
      <c r="O150" s="55"/>
    </row>
    <row r="151" spans="14:15" x14ac:dyDescent="0.25">
      <c r="N151" s="95"/>
      <c r="O151" s="55"/>
    </row>
    <row r="152" spans="14:15" x14ac:dyDescent="0.25">
      <c r="N152" s="95"/>
      <c r="O152" s="55"/>
    </row>
    <row r="153" spans="14:15" x14ac:dyDescent="0.25">
      <c r="N153" s="95"/>
      <c r="O153" s="55"/>
    </row>
    <row r="154" spans="14:15" x14ac:dyDescent="0.25">
      <c r="N154" s="95"/>
      <c r="O154" s="55"/>
    </row>
    <row r="155" spans="14:15" x14ac:dyDescent="0.25">
      <c r="N155" s="95"/>
      <c r="O155" s="55"/>
    </row>
    <row r="156" spans="14:15" x14ac:dyDescent="0.25">
      <c r="N156" s="95"/>
      <c r="O156" s="55"/>
    </row>
    <row r="157" spans="14:15" x14ac:dyDescent="0.25">
      <c r="N157" s="95"/>
      <c r="O157" s="55"/>
    </row>
    <row r="158" spans="14:15" x14ac:dyDescent="0.25">
      <c r="N158" s="95"/>
      <c r="O158" s="55"/>
    </row>
    <row r="159" spans="14:15" x14ac:dyDescent="0.25">
      <c r="N159" s="95"/>
      <c r="O159" s="55"/>
    </row>
    <row r="160" spans="14:15" x14ac:dyDescent="0.25">
      <c r="N160" s="95"/>
      <c r="O160" s="55"/>
    </row>
    <row r="161" spans="14:15" x14ac:dyDescent="0.25">
      <c r="N161" s="95"/>
      <c r="O161" s="55"/>
    </row>
    <row r="162" spans="14:15" x14ac:dyDescent="0.25">
      <c r="N162" s="95"/>
      <c r="O162" s="55"/>
    </row>
    <row r="163" spans="14:15" x14ac:dyDescent="0.25">
      <c r="N163" s="95"/>
      <c r="O163" s="55"/>
    </row>
    <row r="164" spans="14:15" x14ac:dyDescent="0.25">
      <c r="N164" s="95"/>
      <c r="O164" s="55"/>
    </row>
    <row r="165" spans="14:15" x14ac:dyDescent="0.25">
      <c r="N165" s="95"/>
      <c r="O165" s="55"/>
    </row>
    <row r="166" spans="14:15" x14ac:dyDescent="0.25">
      <c r="N166" s="95"/>
      <c r="O166" s="55"/>
    </row>
    <row r="167" spans="14:15" x14ac:dyDescent="0.25">
      <c r="N167" s="95"/>
      <c r="O167" s="55"/>
    </row>
    <row r="168" spans="14:15" x14ac:dyDescent="0.25">
      <c r="N168" s="95"/>
      <c r="O168" s="55"/>
    </row>
    <row r="169" spans="14:15" x14ac:dyDescent="0.25">
      <c r="N169" s="95"/>
      <c r="O169" s="55"/>
    </row>
    <row r="170" spans="14:15" x14ac:dyDescent="0.25">
      <c r="N170" s="95"/>
      <c r="O170" s="55"/>
    </row>
    <row r="171" spans="14:15" x14ac:dyDescent="0.25">
      <c r="N171" s="95"/>
      <c r="O171" s="55"/>
    </row>
    <row r="172" spans="14:15" x14ac:dyDescent="0.25">
      <c r="N172" s="95"/>
      <c r="O172" s="55"/>
    </row>
    <row r="173" spans="14:15" x14ac:dyDescent="0.25">
      <c r="N173" s="95"/>
      <c r="O173" s="55"/>
    </row>
    <row r="174" spans="14:15" x14ac:dyDescent="0.25">
      <c r="N174" s="95"/>
      <c r="O174" s="55"/>
    </row>
    <row r="175" spans="14:15" x14ac:dyDescent="0.25">
      <c r="N175" s="95"/>
      <c r="O175" s="55"/>
    </row>
    <row r="176" spans="14:15" x14ac:dyDescent="0.25">
      <c r="N176" s="95"/>
      <c r="O176" s="55"/>
    </row>
    <row r="177" spans="14:15" x14ac:dyDescent="0.25">
      <c r="N177" s="95"/>
      <c r="O177" s="55"/>
    </row>
    <row r="178" spans="14:15" x14ac:dyDescent="0.25">
      <c r="N178" s="95"/>
      <c r="O178" s="55"/>
    </row>
    <row r="179" spans="14:15" x14ac:dyDescent="0.25">
      <c r="N179" s="95"/>
      <c r="O179" s="55"/>
    </row>
    <row r="180" spans="14:15" x14ac:dyDescent="0.25">
      <c r="N180" s="95"/>
      <c r="O180" s="55"/>
    </row>
    <row r="181" spans="14:15" x14ac:dyDescent="0.25">
      <c r="N181" s="95"/>
      <c r="O181" s="55"/>
    </row>
    <row r="182" spans="14:15" x14ac:dyDescent="0.25">
      <c r="N182" s="95"/>
      <c r="O182" s="55"/>
    </row>
    <row r="183" spans="14:15" x14ac:dyDescent="0.25">
      <c r="N183" s="95"/>
      <c r="O183" s="55"/>
    </row>
    <row r="184" spans="14:15" x14ac:dyDescent="0.25">
      <c r="N184" s="95"/>
      <c r="O184" s="55"/>
    </row>
    <row r="185" spans="14:15" x14ac:dyDescent="0.25">
      <c r="N185" s="95"/>
      <c r="O185" s="55"/>
    </row>
    <row r="186" spans="14:15" x14ac:dyDescent="0.25">
      <c r="N186" s="95"/>
      <c r="O186" s="55"/>
    </row>
    <row r="187" spans="14:15" x14ac:dyDescent="0.25">
      <c r="N187" s="95"/>
      <c r="O187" s="55"/>
    </row>
    <row r="188" spans="14:15" x14ac:dyDescent="0.25">
      <c r="N188" s="95"/>
      <c r="O188" s="55"/>
    </row>
    <row r="189" spans="14:15" x14ac:dyDescent="0.25">
      <c r="N189" s="95"/>
      <c r="O189" s="55"/>
    </row>
    <row r="190" spans="14:15" x14ac:dyDescent="0.25">
      <c r="N190" s="95"/>
      <c r="O190" s="55"/>
    </row>
    <row r="191" spans="14:15" x14ac:dyDescent="0.25">
      <c r="N191" s="95"/>
      <c r="O191" s="55"/>
    </row>
    <row r="192" spans="14:15" x14ac:dyDescent="0.25">
      <c r="N192" s="95"/>
      <c r="O192" s="55"/>
    </row>
    <row r="193" spans="14:15" x14ac:dyDescent="0.25">
      <c r="N193" s="95"/>
      <c r="O193" s="55"/>
    </row>
    <row r="194" spans="14:15" x14ac:dyDescent="0.25">
      <c r="N194" s="95"/>
      <c r="O194" s="55"/>
    </row>
    <row r="195" spans="14:15" x14ac:dyDescent="0.25">
      <c r="N195" s="95"/>
      <c r="O195" s="55"/>
    </row>
    <row r="196" spans="14:15" x14ac:dyDescent="0.25">
      <c r="N196" s="95"/>
      <c r="O196" s="55"/>
    </row>
    <row r="197" spans="14:15" x14ac:dyDescent="0.25">
      <c r="N197" s="95"/>
      <c r="O197" s="55"/>
    </row>
    <row r="198" spans="14:15" x14ac:dyDescent="0.25">
      <c r="N198" s="95"/>
      <c r="O198" s="55"/>
    </row>
    <row r="199" spans="14:15" x14ac:dyDescent="0.25">
      <c r="N199" s="95"/>
      <c r="O199" s="55"/>
    </row>
    <row r="200" spans="14:15" x14ac:dyDescent="0.25">
      <c r="N200" s="95"/>
      <c r="O200" s="55"/>
    </row>
    <row r="201" spans="14:15" x14ac:dyDescent="0.25">
      <c r="N201" s="95"/>
      <c r="O201" s="55"/>
    </row>
    <row r="202" spans="14:15" x14ac:dyDescent="0.25">
      <c r="N202" s="95"/>
      <c r="O202" s="55"/>
    </row>
    <row r="203" spans="14:15" x14ac:dyDescent="0.25">
      <c r="N203" s="95"/>
      <c r="O203" s="55"/>
    </row>
    <row r="204" spans="14:15" x14ac:dyDescent="0.25">
      <c r="N204" s="95"/>
      <c r="O204" s="55"/>
    </row>
    <row r="205" spans="14:15" x14ac:dyDescent="0.25">
      <c r="N205" s="95"/>
      <c r="O205" s="55"/>
    </row>
    <row r="206" spans="14:15" x14ac:dyDescent="0.25">
      <c r="N206" s="95"/>
      <c r="O206" s="55"/>
    </row>
    <row r="207" spans="14:15" x14ac:dyDescent="0.25">
      <c r="N207" s="95"/>
      <c r="O207" s="55"/>
    </row>
    <row r="208" spans="14:15" x14ac:dyDescent="0.25">
      <c r="N208" s="95"/>
      <c r="O208" s="55"/>
    </row>
    <row r="209" spans="14:15" x14ac:dyDescent="0.25">
      <c r="N209" s="95"/>
      <c r="O209" s="55"/>
    </row>
    <row r="210" spans="14:15" x14ac:dyDescent="0.25">
      <c r="N210" s="95"/>
      <c r="O210" s="55"/>
    </row>
    <row r="211" spans="14:15" x14ac:dyDescent="0.25">
      <c r="N211" s="95"/>
      <c r="O211" s="55"/>
    </row>
    <row r="212" spans="14:15" x14ac:dyDescent="0.25">
      <c r="N212" s="95"/>
      <c r="O212" s="55"/>
    </row>
    <row r="213" spans="14:15" x14ac:dyDescent="0.25">
      <c r="N213" s="95"/>
      <c r="O213" s="55"/>
    </row>
    <row r="214" spans="14:15" x14ac:dyDescent="0.25">
      <c r="N214" s="95"/>
      <c r="O214" s="55"/>
    </row>
    <row r="215" spans="14:15" x14ac:dyDescent="0.25">
      <c r="N215" s="95"/>
      <c r="O215" s="55"/>
    </row>
    <row r="216" spans="14:15" x14ac:dyDescent="0.25">
      <c r="N216" s="95"/>
      <c r="O216" s="55"/>
    </row>
    <row r="217" spans="14:15" x14ac:dyDescent="0.25">
      <c r="N217" s="95"/>
      <c r="O217" s="55"/>
    </row>
    <row r="218" spans="14:15" x14ac:dyDescent="0.25">
      <c r="N218" s="95"/>
      <c r="O218" s="55"/>
    </row>
    <row r="219" spans="14:15" x14ac:dyDescent="0.25">
      <c r="N219" s="95"/>
      <c r="O219" s="55"/>
    </row>
    <row r="220" spans="14:15" x14ac:dyDescent="0.25">
      <c r="N220" s="95"/>
      <c r="O220" s="55"/>
    </row>
    <row r="221" spans="14:15" x14ac:dyDescent="0.25">
      <c r="N221" s="95"/>
      <c r="O221" s="55"/>
    </row>
    <row r="222" spans="14:15" x14ac:dyDescent="0.25">
      <c r="N222" s="95"/>
      <c r="O222" s="55"/>
    </row>
    <row r="223" spans="14:15" x14ac:dyDescent="0.25">
      <c r="N223" s="95"/>
      <c r="O223" s="55"/>
    </row>
    <row r="224" spans="14:15" x14ac:dyDescent="0.25">
      <c r="N224" s="95"/>
      <c r="O224" s="55"/>
    </row>
    <row r="225" spans="14:15" x14ac:dyDescent="0.25">
      <c r="N225" s="95"/>
      <c r="O225" s="55"/>
    </row>
    <row r="226" spans="14:15" x14ac:dyDescent="0.25">
      <c r="N226" s="95"/>
      <c r="O226" s="55"/>
    </row>
    <row r="227" spans="14:15" x14ac:dyDescent="0.25">
      <c r="N227" s="95"/>
      <c r="O227" s="55"/>
    </row>
    <row r="228" spans="14:15" x14ac:dyDescent="0.25">
      <c r="N228" s="95"/>
      <c r="O228" s="55"/>
    </row>
    <row r="229" spans="14:15" x14ac:dyDescent="0.25">
      <c r="N229" s="95"/>
      <c r="O229" s="55"/>
    </row>
    <row r="230" spans="14:15" x14ac:dyDescent="0.25">
      <c r="N230" s="95"/>
      <c r="O230" s="55"/>
    </row>
    <row r="231" spans="14:15" x14ac:dyDescent="0.25">
      <c r="N231" s="95"/>
      <c r="O231" s="55"/>
    </row>
    <row r="232" spans="14:15" x14ac:dyDescent="0.25">
      <c r="N232" s="95"/>
      <c r="O232" s="55"/>
    </row>
    <row r="233" spans="14:15" x14ac:dyDescent="0.25">
      <c r="N233" s="95"/>
      <c r="O233" s="55"/>
    </row>
    <row r="234" spans="14:15" x14ac:dyDescent="0.25">
      <c r="N234" s="95"/>
      <c r="O234" s="55"/>
    </row>
    <row r="235" spans="14:15" x14ac:dyDescent="0.25">
      <c r="N235" s="95"/>
      <c r="O235" s="55"/>
    </row>
    <row r="236" spans="14:15" x14ac:dyDescent="0.25">
      <c r="N236" s="95"/>
      <c r="O236" s="55"/>
    </row>
    <row r="237" spans="14:15" x14ac:dyDescent="0.25">
      <c r="N237" s="95"/>
      <c r="O237" s="55"/>
    </row>
    <row r="238" spans="14:15" x14ac:dyDescent="0.25">
      <c r="N238" s="95"/>
      <c r="O238" s="55"/>
    </row>
    <row r="239" spans="14:15" x14ac:dyDescent="0.25">
      <c r="N239" s="95"/>
      <c r="O239" s="55"/>
    </row>
    <row r="240" spans="14:15" x14ac:dyDescent="0.25">
      <c r="N240" s="95"/>
      <c r="O240" s="55"/>
    </row>
    <row r="241" spans="14:15" x14ac:dyDescent="0.25">
      <c r="N241" s="95"/>
      <c r="O241" s="55"/>
    </row>
    <row r="242" spans="14:15" x14ac:dyDescent="0.25">
      <c r="N242" s="95"/>
      <c r="O242" s="55"/>
    </row>
    <row r="243" spans="14:15" x14ac:dyDescent="0.25">
      <c r="N243" s="95"/>
      <c r="O243" s="55"/>
    </row>
    <row r="244" spans="14:15" x14ac:dyDescent="0.25">
      <c r="N244" s="95"/>
      <c r="O244" s="55"/>
    </row>
    <row r="245" spans="14:15" x14ac:dyDescent="0.25">
      <c r="N245" s="95"/>
      <c r="O245" s="55"/>
    </row>
    <row r="246" spans="14:15" x14ac:dyDescent="0.25">
      <c r="N246" s="95"/>
      <c r="O246" s="55"/>
    </row>
    <row r="247" spans="14:15" x14ac:dyDescent="0.25">
      <c r="N247" s="95"/>
      <c r="O247" s="55"/>
    </row>
    <row r="248" spans="14:15" x14ac:dyDescent="0.25">
      <c r="N248" s="95"/>
      <c r="O248" s="55"/>
    </row>
    <row r="249" spans="14:15" x14ac:dyDescent="0.25">
      <c r="N249" s="95"/>
      <c r="O249" s="55"/>
    </row>
    <row r="250" spans="14:15" x14ac:dyDescent="0.25">
      <c r="N250" s="95"/>
      <c r="O250" s="55"/>
    </row>
    <row r="251" spans="14:15" x14ac:dyDescent="0.25">
      <c r="N251" s="95"/>
      <c r="O251" s="55"/>
    </row>
    <row r="252" spans="14:15" x14ac:dyDescent="0.25">
      <c r="N252" s="95"/>
      <c r="O252" s="55"/>
    </row>
    <row r="253" spans="14:15" x14ac:dyDescent="0.25">
      <c r="N253" s="95"/>
      <c r="O253" s="55"/>
    </row>
    <row r="254" spans="14:15" x14ac:dyDescent="0.25">
      <c r="N254" s="95"/>
      <c r="O254" s="55"/>
    </row>
    <row r="255" spans="14:15" x14ac:dyDescent="0.25">
      <c r="N255" s="95"/>
      <c r="O255" s="55"/>
    </row>
    <row r="256" spans="14:15" x14ac:dyDescent="0.25">
      <c r="N256" s="95"/>
      <c r="O256" s="55"/>
    </row>
    <row r="257" spans="14:15" x14ac:dyDescent="0.25">
      <c r="N257" s="95"/>
      <c r="O257" s="55"/>
    </row>
    <row r="258" spans="14:15" x14ac:dyDescent="0.25">
      <c r="N258" s="95"/>
      <c r="O258" s="55"/>
    </row>
    <row r="259" spans="14:15" x14ac:dyDescent="0.25">
      <c r="N259" s="95"/>
      <c r="O259" s="55"/>
    </row>
    <row r="260" spans="14:15" x14ac:dyDescent="0.25">
      <c r="N260" s="95"/>
      <c r="O260" s="55"/>
    </row>
    <row r="261" spans="14:15" x14ac:dyDescent="0.25">
      <c r="N261" s="95"/>
      <c r="O261" s="55"/>
    </row>
    <row r="262" spans="14:15" x14ac:dyDescent="0.25">
      <c r="N262" s="95"/>
      <c r="O262" s="55"/>
    </row>
    <row r="263" spans="14:15" x14ac:dyDescent="0.25">
      <c r="N263" s="95"/>
      <c r="O263" s="55"/>
    </row>
    <row r="264" spans="14:15" x14ac:dyDescent="0.25">
      <c r="N264" s="95"/>
      <c r="O264" s="55"/>
    </row>
    <row r="265" spans="14:15" x14ac:dyDescent="0.25">
      <c r="N265" s="95"/>
      <c r="O265" s="55"/>
    </row>
    <row r="266" spans="14:15" x14ac:dyDescent="0.25">
      <c r="N266" s="95"/>
      <c r="O266" s="55"/>
    </row>
    <row r="267" spans="14:15" x14ac:dyDescent="0.25">
      <c r="N267" s="95"/>
      <c r="O267" s="55"/>
    </row>
    <row r="268" spans="14:15" x14ac:dyDescent="0.25">
      <c r="N268" s="95"/>
      <c r="O268" s="55"/>
    </row>
    <row r="269" spans="14:15" x14ac:dyDescent="0.25">
      <c r="N269" s="95"/>
      <c r="O269" s="55"/>
    </row>
    <row r="270" spans="14:15" x14ac:dyDescent="0.25">
      <c r="N270" s="95"/>
      <c r="O270" s="55"/>
    </row>
    <row r="271" spans="14:15" x14ac:dyDescent="0.25">
      <c r="N271" s="95"/>
      <c r="O271" s="55"/>
    </row>
    <row r="272" spans="14:15" x14ac:dyDescent="0.25">
      <c r="N272" s="95"/>
      <c r="O272" s="55"/>
    </row>
    <row r="273" spans="14:15" x14ac:dyDescent="0.25">
      <c r="N273" s="95"/>
      <c r="O273" s="55"/>
    </row>
    <row r="274" spans="14:15" x14ac:dyDescent="0.25">
      <c r="N274" s="95"/>
      <c r="O274" s="55"/>
    </row>
    <row r="275" spans="14:15" x14ac:dyDescent="0.25">
      <c r="N275" s="95"/>
      <c r="O275" s="55"/>
    </row>
    <row r="276" spans="14:15" x14ac:dyDescent="0.25">
      <c r="N276" s="95"/>
      <c r="O276" s="55"/>
    </row>
    <row r="277" spans="14:15" x14ac:dyDescent="0.25">
      <c r="N277" s="95"/>
      <c r="O277" s="55"/>
    </row>
    <row r="278" spans="14:15" x14ac:dyDescent="0.25">
      <c r="N278" s="95"/>
      <c r="O278" s="55"/>
    </row>
    <row r="279" spans="14:15" x14ac:dyDescent="0.25">
      <c r="N279" s="95"/>
      <c r="O279" s="55"/>
    </row>
    <row r="280" spans="14:15" x14ac:dyDescent="0.25">
      <c r="N280" s="95"/>
      <c r="O280" s="55"/>
    </row>
    <row r="281" spans="14:15" x14ac:dyDescent="0.25">
      <c r="N281" s="95"/>
      <c r="O281" s="55"/>
    </row>
    <row r="282" spans="14:15" x14ac:dyDescent="0.25">
      <c r="N282" s="95"/>
      <c r="O282" s="55"/>
    </row>
    <row r="283" spans="14:15" x14ac:dyDescent="0.25">
      <c r="N283" s="95"/>
      <c r="O283" s="55"/>
    </row>
    <row r="284" spans="14:15" x14ac:dyDescent="0.25">
      <c r="N284" s="95"/>
      <c r="O284" s="55"/>
    </row>
    <row r="285" spans="14:15" x14ac:dyDescent="0.25">
      <c r="N285" s="95"/>
      <c r="O285" s="55"/>
    </row>
    <row r="286" spans="14:15" x14ac:dyDescent="0.25">
      <c r="N286" s="95"/>
      <c r="O286" s="55"/>
    </row>
    <row r="287" spans="14:15" x14ac:dyDescent="0.25">
      <c r="N287" s="95"/>
      <c r="O287" s="55"/>
    </row>
    <row r="288" spans="14:15" x14ac:dyDescent="0.25">
      <c r="N288" s="95"/>
      <c r="O288" s="55"/>
    </row>
    <row r="289" spans="14:15" x14ac:dyDescent="0.25">
      <c r="N289" s="95"/>
      <c r="O289" s="55"/>
    </row>
    <row r="290" spans="14:15" x14ac:dyDescent="0.25">
      <c r="N290" s="95"/>
      <c r="O290" s="55"/>
    </row>
    <row r="291" spans="14:15" x14ac:dyDescent="0.25">
      <c r="N291" s="95"/>
      <c r="O291" s="55"/>
    </row>
    <row r="292" spans="14:15" x14ac:dyDescent="0.25">
      <c r="N292" s="95"/>
      <c r="O292" s="55"/>
    </row>
    <row r="293" spans="14:15" x14ac:dyDescent="0.25">
      <c r="N293" s="95"/>
      <c r="O293" s="55"/>
    </row>
    <row r="294" spans="14:15" x14ac:dyDescent="0.25">
      <c r="N294" s="95"/>
      <c r="O294" s="55"/>
    </row>
    <row r="295" spans="14:15" x14ac:dyDescent="0.25">
      <c r="N295" s="95"/>
      <c r="O295" s="55"/>
    </row>
    <row r="296" spans="14:15" x14ac:dyDescent="0.25">
      <c r="N296" s="95"/>
      <c r="O296" s="55"/>
    </row>
    <row r="297" spans="14:15" x14ac:dyDescent="0.25">
      <c r="N297" s="95"/>
      <c r="O297" s="55"/>
    </row>
    <row r="298" spans="14:15" x14ac:dyDescent="0.25">
      <c r="N298" s="95"/>
      <c r="O298" s="55"/>
    </row>
    <row r="299" spans="14:15" x14ac:dyDescent="0.25">
      <c r="N299" s="95"/>
      <c r="O299" s="55"/>
    </row>
    <row r="300" spans="14:15" x14ac:dyDescent="0.25">
      <c r="N300" s="95"/>
      <c r="O300" s="55"/>
    </row>
    <row r="301" spans="14:15" x14ac:dyDescent="0.25">
      <c r="N301" s="95"/>
      <c r="O301" s="55"/>
    </row>
    <row r="302" spans="14:15" x14ac:dyDescent="0.25">
      <c r="N302" s="95"/>
      <c r="O302" s="55"/>
    </row>
    <row r="303" spans="14:15" x14ac:dyDescent="0.25">
      <c r="N303" s="95"/>
      <c r="O303" s="55"/>
    </row>
    <row r="304" spans="14:15" x14ac:dyDescent="0.25">
      <c r="N304" s="95"/>
      <c r="O304" s="55"/>
    </row>
    <row r="305" spans="14:15" x14ac:dyDescent="0.25">
      <c r="N305" s="95"/>
      <c r="O305" s="55"/>
    </row>
    <row r="306" spans="14:15" x14ac:dyDescent="0.25">
      <c r="N306" s="95"/>
      <c r="O306" s="55"/>
    </row>
    <row r="307" spans="14:15" x14ac:dyDescent="0.25">
      <c r="N307" s="95"/>
      <c r="O307" s="55"/>
    </row>
    <row r="308" spans="14:15" x14ac:dyDescent="0.25">
      <c r="N308" s="95"/>
      <c r="O308" s="55"/>
    </row>
    <row r="309" spans="14:15" x14ac:dyDescent="0.25">
      <c r="N309" s="95"/>
      <c r="O309" s="55"/>
    </row>
    <row r="310" spans="14:15" x14ac:dyDescent="0.25">
      <c r="N310" s="95"/>
      <c r="O310" s="55"/>
    </row>
    <row r="311" spans="14:15" x14ac:dyDescent="0.25">
      <c r="N311" s="95"/>
      <c r="O311" s="55"/>
    </row>
    <row r="312" spans="14:15" x14ac:dyDescent="0.25">
      <c r="N312" s="95"/>
      <c r="O312" s="55"/>
    </row>
    <row r="313" spans="14:15" x14ac:dyDescent="0.25">
      <c r="N313" s="95"/>
      <c r="O313" s="55"/>
    </row>
    <row r="314" spans="14:15" x14ac:dyDescent="0.25">
      <c r="N314" s="95"/>
      <c r="O314" s="55"/>
    </row>
    <row r="315" spans="14:15" x14ac:dyDescent="0.25">
      <c r="N315" s="95"/>
      <c r="O315" s="55"/>
    </row>
    <row r="316" spans="14:15" x14ac:dyDescent="0.25">
      <c r="N316" s="95"/>
      <c r="O316" s="55"/>
    </row>
    <row r="317" spans="14:15" x14ac:dyDescent="0.25">
      <c r="N317" s="95"/>
      <c r="O317" s="55"/>
    </row>
    <row r="318" spans="14:15" x14ac:dyDescent="0.25">
      <c r="N318" s="95"/>
      <c r="O318" s="55"/>
    </row>
    <row r="319" spans="14:15" x14ac:dyDescent="0.25">
      <c r="N319" s="95"/>
      <c r="O319" s="55"/>
    </row>
    <row r="320" spans="14:15" x14ac:dyDescent="0.25">
      <c r="N320" s="95"/>
      <c r="O320" s="55"/>
    </row>
    <row r="321" spans="14:15" x14ac:dyDescent="0.25">
      <c r="N321" s="95"/>
      <c r="O321" s="55"/>
    </row>
    <row r="322" spans="14:15" x14ac:dyDescent="0.25">
      <c r="N322" s="95"/>
      <c r="O322" s="55"/>
    </row>
    <row r="323" spans="14:15" x14ac:dyDescent="0.25">
      <c r="N323" s="95"/>
      <c r="O323" s="55"/>
    </row>
    <row r="324" spans="14:15" x14ac:dyDescent="0.25">
      <c r="N324" s="95"/>
      <c r="O324" s="55"/>
    </row>
    <row r="325" spans="14:15" x14ac:dyDescent="0.25">
      <c r="N325" s="95"/>
      <c r="O325" s="55"/>
    </row>
    <row r="326" spans="14:15" x14ac:dyDescent="0.25">
      <c r="N326" s="95"/>
      <c r="O326" s="55"/>
    </row>
    <row r="327" spans="14:15" x14ac:dyDescent="0.25">
      <c r="N327" s="95"/>
      <c r="O327" s="55"/>
    </row>
    <row r="328" spans="14:15" x14ac:dyDescent="0.25">
      <c r="N328" s="95"/>
      <c r="O328" s="55"/>
    </row>
    <row r="329" spans="14:15" x14ac:dyDescent="0.25">
      <c r="N329" s="95"/>
      <c r="O329" s="55"/>
    </row>
    <row r="330" spans="14:15" x14ac:dyDescent="0.25">
      <c r="N330" s="95"/>
      <c r="O330" s="55"/>
    </row>
    <row r="331" spans="14:15" x14ac:dyDescent="0.25">
      <c r="N331" s="95"/>
      <c r="O331" s="55"/>
    </row>
    <row r="332" spans="14:15" x14ac:dyDescent="0.25">
      <c r="N332" s="95"/>
      <c r="O332" s="55"/>
    </row>
    <row r="333" spans="14:15" x14ac:dyDescent="0.25">
      <c r="N333" s="95"/>
      <c r="O333" s="55"/>
    </row>
    <row r="334" spans="14:15" x14ac:dyDescent="0.25">
      <c r="N334" s="95"/>
      <c r="O334" s="55"/>
    </row>
    <row r="335" spans="14:15" x14ac:dyDescent="0.25">
      <c r="N335" s="95"/>
      <c r="O335" s="55"/>
    </row>
    <row r="336" spans="14:15" x14ac:dyDescent="0.25">
      <c r="N336" s="95"/>
      <c r="O336" s="55"/>
    </row>
    <row r="337" spans="14:15" x14ac:dyDescent="0.25">
      <c r="N337" s="95"/>
      <c r="O337" s="55"/>
    </row>
    <row r="338" spans="14:15" x14ac:dyDescent="0.25">
      <c r="N338" s="95"/>
      <c r="O338" s="55"/>
    </row>
    <row r="339" spans="14:15" x14ac:dyDescent="0.25">
      <c r="N339" s="95"/>
      <c r="O339" s="55"/>
    </row>
    <row r="340" spans="14:15" x14ac:dyDescent="0.25">
      <c r="N340" s="95"/>
      <c r="O340" s="55"/>
    </row>
    <row r="341" spans="14:15" x14ac:dyDescent="0.25">
      <c r="N341" s="95"/>
      <c r="O341" s="55"/>
    </row>
    <row r="342" spans="14:15" x14ac:dyDescent="0.25">
      <c r="N342" s="95"/>
      <c r="O342" s="55"/>
    </row>
    <row r="343" spans="14:15" x14ac:dyDescent="0.25">
      <c r="N343" s="95"/>
      <c r="O343" s="55"/>
    </row>
    <row r="344" spans="14:15" x14ac:dyDescent="0.25">
      <c r="N344" s="95"/>
      <c r="O344" s="55"/>
    </row>
    <row r="345" spans="14:15" x14ac:dyDescent="0.25">
      <c r="N345" s="95"/>
      <c r="O345" s="55"/>
    </row>
    <row r="346" spans="14:15" x14ac:dyDescent="0.25">
      <c r="N346" s="95"/>
      <c r="O346" s="55"/>
    </row>
    <row r="347" spans="14:15" x14ac:dyDescent="0.25">
      <c r="N347" s="95"/>
      <c r="O347" s="55"/>
    </row>
    <row r="348" spans="14:15" x14ac:dyDescent="0.25">
      <c r="N348" s="95"/>
      <c r="O348" s="55"/>
    </row>
    <row r="349" spans="14:15" x14ac:dyDescent="0.25">
      <c r="N349" s="95"/>
      <c r="O349" s="55"/>
    </row>
    <row r="350" spans="14:15" x14ac:dyDescent="0.25">
      <c r="N350" s="95"/>
      <c r="O350" s="55"/>
    </row>
    <row r="351" spans="14:15" x14ac:dyDescent="0.25">
      <c r="N351" s="95"/>
      <c r="O351" s="55"/>
    </row>
    <row r="352" spans="14:15" x14ac:dyDescent="0.25">
      <c r="N352" s="95"/>
      <c r="O352" s="55"/>
    </row>
    <row r="353" spans="14:15" x14ac:dyDescent="0.25">
      <c r="N353" s="95"/>
      <c r="O353" s="55"/>
    </row>
    <row r="354" spans="14:15" x14ac:dyDescent="0.25">
      <c r="N354" s="95"/>
      <c r="O354" s="55"/>
    </row>
    <row r="355" spans="14:15" x14ac:dyDescent="0.25">
      <c r="N355" s="95"/>
      <c r="O355" s="55"/>
    </row>
    <row r="356" spans="14:15" x14ac:dyDescent="0.25">
      <c r="N356" s="95"/>
      <c r="O356" s="55"/>
    </row>
    <row r="357" spans="14:15" x14ac:dyDescent="0.25">
      <c r="N357" s="95"/>
      <c r="O357" s="55"/>
    </row>
    <row r="358" spans="14:15" x14ac:dyDescent="0.25">
      <c r="N358" s="95"/>
      <c r="O358" s="55"/>
    </row>
    <row r="359" spans="14:15" x14ac:dyDescent="0.25">
      <c r="N359" s="95"/>
      <c r="O359" s="55"/>
    </row>
    <row r="360" spans="14:15" x14ac:dyDescent="0.25">
      <c r="N360" s="95"/>
      <c r="O360" s="55"/>
    </row>
    <row r="361" spans="14:15" x14ac:dyDescent="0.25">
      <c r="N361" s="95"/>
      <c r="O361" s="55"/>
    </row>
    <row r="362" spans="14:15" x14ac:dyDescent="0.25">
      <c r="N362" s="95"/>
      <c r="O362" s="55"/>
    </row>
    <row r="363" spans="14:15" x14ac:dyDescent="0.25">
      <c r="N363" s="95"/>
      <c r="O363" s="55"/>
    </row>
    <row r="364" spans="14:15" x14ac:dyDescent="0.25">
      <c r="N364" s="95"/>
      <c r="O364" s="55"/>
    </row>
    <row r="365" spans="14:15" x14ac:dyDescent="0.25">
      <c r="N365" s="95"/>
      <c r="O365" s="55"/>
    </row>
    <row r="366" spans="14:15" x14ac:dyDescent="0.25">
      <c r="N366" s="95"/>
      <c r="O366" s="55"/>
    </row>
    <row r="367" spans="14:15" x14ac:dyDescent="0.25">
      <c r="N367" s="95"/>
      <c r="O367" s="55"/>
    </row>
    <row r="368" spans="14:15" x14ac:dyDescent="0.25">
      <c r="N368" s="95"/>
      <c r="O368" s="55"/>
    </row>
    <row r="369" spans="14:15" x14ac:dyDescent="0.25">
      <c r="N369" s="95"/>
      <c r="O369" s="55"/>
    </row>
    <row r="370" spans="14:15" x14ac:dyDescent="0.25">
      <c r="N370" s="95"/>
      <c r="O370" s="55"/>
    </row>
    <row r="371" spans="14:15" x14ac:dyDescent="0.25">
      <c r="N371" s="95"/>
      <c r="O371" s="55"/>
    </row>
    <row r="372" spans="14:15" x14ac:dyDescent="0.25">
      <c r="N372" s="95"/>
      <c r="O372" s="55"/>
    </row>
    <row r="373" spans="14:15" x14ac:dyDescent="0.25">
      <c r="N373" s="95"/>
      <c r="O373" s="55"/>
    </row>
    <row r="374" spans="14:15" x14ac:dyDescent="0.25">
      <c r="N374" s="95"/>
      <c r="O374" s="55"/>
    </row>
    <row r="375" spans="14:15" x14ac:dyDescent="0.25">
      <c r="N375" s="95"/>
      <c r="O375" s="55"/>
    </row>
    <row r="376" spans="14:15" x14ac:dyDescent="0.25">
      <c r="N376" s="95"/>
      <c r="O376" s="55"/>
    </row>
    <row r="377" spans="14:15" x14ac:dyDescent="0.25">
      <c r="N377" s="95"/>
      <c r="O377" s="55"/>
    </row>
    <row r="378" spans="14:15" x14ac:dyDescent="0.25">
      <c r="N378" s="95"/>
      <c r="O378" s="55"/>
    </row>
    <row r="379" spans="14:15" x14ac:dyDescent="0.25">
      <c r="N379" s="95"/>
      <c r="O379" s="55"/>
    </row>
    <row r="380" spans="14:15" x14ac:dyDescent="0.25">
      <c r="N380" s="95"/>
      <c r="O380" s="55"/>
    </row>
    <row r="381" spans="14:15" x14ac:dyDescent="0.25">
      <c r="N381" s="95"/>
      <c r="O381" s="55"/>
    </row>
    <row r="382" spans="14:15" x14ac:dyDescent="0.25">
      <c r="N382" s="95"/>
      <c r="O382" s="55"/>
    </row>
    <row r="383" spans="14:15" x14ac:dyDescent="0.25">
      <c r="N383" s="95"/>
      <c r="O383" s="55"/>
    </row>
    <row r="384" spans="14:15" x14ac:dyDescent="0.25">
      <c r="N384" s="95"/>
      <c r="O384" s="55"/>
    </row>
    <row r="385" spans="14:15" x14ac:dyDescent="0.25">
      <c r="N385" s="95"/>
      <c r="O385" s="55"/>
    </row>
    <row r="386" spans="14:15" x14ac:dyDescent="0.25">
      <c r="N386" s="95"/>
      <c r="O386" s="55"/>
    </row>
    <row r="387" spans="14:15" x14ac:dyDescent="0.25">
      <c r="N387" s="95"/>
      <c r="O387" s="55"/>
    </row>
    <row r="388" spans="14:15" x14ac:dyDescent="0.25">
      <c r="N388" s="95"/>
      <c r="O388" s="55"/>
    </row>
    <row r="389" spans="14:15" x14ac:dyDescent="0.25">
      <c r="N389" s="95"/>
      <c r="O389" s="55"/>
    </row>
    <row r="390" spans="14:15" x14ac:dyDescent="0.25">
      <c r="N390" s="95"/>
      <c r="O390" s="55"/>
    </row>
    <row r="391" spans="14:15" x14ac:dyDescent="0.25">
      <c r="N391" s="95"/>
      <c r="O391" s="55"/>
    </row>
    <row r="392" spans="14:15" x14ac:dyDescent="0.25">
      <c r="N392" s="95"/>
      <c r="O392" s="55"/>
    </row>
    <row r="393" spans="14:15" x14ac:dyDescent="0.25">
      <c r="N393" s="95"/>
      <c r="O393" s="55"/>
    </row>
    <row r="394" spans="14:15" x14ac:dyDescent="0.25">
      <c r="N394" s="95"/>
      <c r="O394" s="55"/>
    </row>
    <row r="395" spans="14:15" x14ac:dyDescent="0.25">
      <c r="N395" s="95"/>
      <c r="O395" s="55"/>
    </row>
    <row r="396" spans="14:15" x14ac:dyDescent="0.25">
      <c r="N396" s="95"/>
      <c r="O396" s="55"/>
    </row>
    <row r="397" spans="14:15" x14ac:dyDescent="0.25">
      <c r="N397" s="95"/>
      <c r="O397" s="55"/>
    </row>
    <row r="398" spans="14:15" x14ac:dyDescent="0.25">
      <c r="N398" s="95"/>
      <c r="O398" s="55"/>
    </row>
    <row r="399" spans="14:15" x14ac:dyDescent="0.25">
      <c r="N399" s="95"/>
      <c r="O399" s="55"/>
    </row>
    <row r="400" spans="14:15" x14ac:dyDescent="0.25">
      <c r="N400" s="95"/>
      <c r="O400" s="55"/>
    </row>
    <row r="401" spans="14:15" x14ac:dyDescent="0.25">
      <c r="N401" s="95"/>
      <c r="O401" s="55"/>
    </row>
    <row r="402" spans="14:15" x14ac:dyDescent="0.25">
      <c r="N402" s="95"/>
      <c r="O402" s="55"/>
    </row>
    <row r="403" spans="14:15" x14ac:dyDescent="0.25">
      <c r="N403" s="95"/>
      <c r="O403" s="55"/>
    </row>
    <row r="404" spans="14:15" x14ac:dyDescent="0.25">
      <c r="N404" s="95"/>
      <c r="O404" s="55"/>
    </row>
    <row r="405" spans="14:15" x14ac:dyDescent="0.25">
      <c r="N405" s="95"/>
      <c r="O405" s="55"/>
    </row>
    <row r="406" spans="14:15" x14ac:dyDescent="0.25">
      <c r="N406" s="95"/>
      <c r="O406" s="55"/>
    </row>
    <row r="407" spans="14:15" x14ac:dyDescent="0.25">
      <c r="N407" s="95"/>
      <c r="O407" s="55"/>
    </row>
    <row r="408" spans="14:15" x14ac:dyDescent="0.25">
      <c r="N408" s="95"/>
      <c r="O408" s="55"/>
    </row>
    <row r="409" spans="14:15" x14ac:dyDescent="0.25">
      <c r="N409" s="95"/>
      <c r="O409" s="55"/>
    </row>
    <row r="410" spans="14:15" x14ac:dyDescent="0.25">
      <c r="N410" s="95"/>
      <c r="O410" s="55"/>
    </row>
    <row r="411" spans="14:15" x14ac:dyDescent="0.25">
      <c r="N411" s="95"/>
      <c r="O411" s="55"/>
    </row>
    <row r="412" spans="14:15" x14ac:dyDescent="0.25">
      <c r="N412" s="95"/>
      <c r="O412" s="55"/>
    </row>
    <row r="413" spans="14:15" x14ac:dyDescent="0.25">
      <c r="N413" s="95"/>
      <c r="O413" s="55"/>
    </row>
    <row r="414" spans="14:15" x14ac:dyDescent="0.25">
      <c r="N414" s="95"/>
      <c r="O414" s="55"/>
    </row>
    <row r="415" spans="14:15" x14ac:dyDescent="0.25">
      <c r="N415" s="95"/>
      <c r="O415" s="55"/>
    </row>
    <row r="416" spans="14:15" x14ac:dyDescent="0.25">
      <c r="N416" s="95"/>
      <c r="O416" s="55"/>
    </row>
    <row r="417" spans="14:15" x14ac:dyDescent="0.25">
      <c r="N417" s="95"/>
      <c r="O417" s="55"/>
    </row>
    <row r="418" spans="14:15" x14ac:dyDescent="0.25">
      <c r="N418" s="95"/>
      <c r="O418" s="55"/>
    </row>
    <row r="419" spans="14:15" x14ac:dyDescent="0.25">
      <c r="N419" s="95"/>
      <c r="O419" s="55"/>
    </row>
    <row r="420" spans="14:15" x14ac:dyDescent="0.25">
      <c r="N420" s="95"/>
      <c r="O420" s="55"/>
    </row>
    <row r="421" spans="14:15" x14ac:dyDescent="0.25">
      <c r="N421" s="95"/>
      <c r="O421" s="55"/>
    </row>
    <row r="422" spans="14:15" x14ac:dyDescent="0.25">
      <c r="N422" s="95"/>
      <c r="O422" s="55"/>
    </row>
    <row r="423" spans="14:15" x14ac:dyDescent="0.25">
      <c r="N423" s="95"/>
      <c r="O423" s="55"/>
    </row>
    <row r="424" spans="14:15" x14ac:dyDescent="0.25">
      <c r="N424" s="95"/>
      <c r="O424" s="55"/>
    </row>
    <row r="425" spans="14:15" x14ac:dyDescent="0.25">
      <c r="N425" s="95"/>
      <c r="O425" s="55"/>
    </row>
    <row r="426" spans="14:15" x14ac:dyDescent="0.25">
      <c r="N426" s="95"/>
      <c r="O426" s="55"/>
    </row>
    <row r="427" spans="14:15" x14ac:dyDescent="0.25">
      <c r="N427" s="95"/>
      <c r="O427" s="55"/>
    </row>
    <row r="428" spans="14:15" x14ac:dyDescent="0.25">
      <c r="N428" s="95"/>
      <c r="O428" s="55"/>
    </row>
    <row r="429" spans="14:15" x14ac:dyDescent="0.25">
      <c r="N429" s="95"/>
      <c r="O429" s="55"/>
    </row>
    <row r="430" spans="14:15" x14ac:dyDescent="0.25">
      <c r="N430" s="95"/>
      <c r="O430" s="55"/>
    </row>
    <row r="431" spans="14:15" x14ac:dyDescent="0.25">
      <c r="N431" s="95"/>
      <c r="O431" s="55"/>
    </row>
    <row r="432" spans="14:15" x14ac:dyDescent="0.25">
      <c r="N432" s="95"/>
      <c r="O432" s="55"/>
    </row>
    <row r="433" spans="14:15" x14ac:dyDescent="0.25">
      <c r="N433" s="95"/>
      <c r="O433" s="55"/>
    </row>
    <row r="434" spans="14:15" x14ac:dyDescent="0.25">
      <c r="N434" s="95"/>
      <c r="O434" s="55"/>
    </row>
    <row r="435" spans="14:15" x14ac:dyDescent="0.25">
      <c r="N435" s="95"/>
      <c r="O435" s="55"/>
    </row>
    <row r="436" spans="14:15" x14ac:dyDescent="0.25">
      <c r="N436" s="95"/>
      <c r="O436" s="55"/>
    </row>
    <row r="437" spans="14:15" x14ac:dyDescent="0.25">
      <c r="N437" s="95"/>
      <c r="O437" s="55"/>
    </row>
    <row r="438" spans="14:15" x14ac:dyDescent="0.25">
      <c r="N438" s="95"/>
      <c r="O438" s="55"/>
    </row>
    <row r="439" spans="14:15" x14ac:dyDescent="0.25">
      <c r="N439" s="95"/>
      <c r="O439" s="55"/>
    </row>
    <row r="440" spans="14:15" x14ac:dyDescent="0.25">
      <c r="N440" s="95"/>
      <c r="O440" s="55"/>
    </row>
    <row r="441" spans="14:15" x14ac:dyDescent="0.25">
      <c r="N441" s="95"/>
      <c r="O441" s="55"/>
    </row>
    <row r="442" spans="14:15" x14ac:dyDescent="0.25">
      <c r="N442" s="95"/>
      <c r="O442" s="55"/>
    </row>
    <row r="443" spans="14:15" x14ac:dyDescent="0.25">
      <c r="N443" s="95"/>
      <c r="O443" s="55"/>
    </row>
    <row r="444" spans="14:15" x14ac:dyDescent="0.25">
      <c r="N444" s="95"/>
      <c r="O444" s="55"/>
    </row>
    <row r="445" spans="14:15" x14ac:dyDescent="0.25">
      <c r="N445" s="95"/>
      <c r="O445" s="55"/>
    </row>
    <row r="446" spans="14:15" x14ac:dyDescent="0.25">
      <c r="N446" s="95"/>
      <c r="O446" s="55"/>
    </row>
    <row r="447" spans="14:15" x14ac:dyDescent="0.25">
      <c r="N447" s="95"/>
      <c r="O447" s="55"/>
    </row>
    <row r="448" spans="14:15" x14ac:dyDescent="0.25">
      <c r="N448" s="95"/>
      <c r="O448" s="55"/>
    </row>
    <row r="449" spans="14:15" x14ac:dyDescent="0.25">
      <c r="N449" s="95"/>
      <c r="O449" s="55"/>
    </row>
    <row r="450" spans="14:15" x14ac:dyDescent="0.25">
      <c r="N450" s="95"/>
      <c r="O450" s="55"/>
    </row>
    <row r="451" spans="14:15" x14ac:dyDescent="0.25">
      <c r="N451" s="95"/>
      <c r="O451" s="55"/>
    </row>
    <row r="452" spans="14:15" x14ac:dyDescent="0.25">
      <c r="N452" s="95"/>
      <c r="O452" s="55"/>
    </row>
    <row r="453" spans="14:15" x14ac:dyDescent="0.25">
      <c r="N453" s="95"/>
      <c r="O453" s="55"/>
    </row>
    <row r="454" spans="14:15" x14ac:dyDescent="0.25">
      <c r="N454" s="95"/>
      <c r="O454" s="55"/>
    </row>
    <row r="455" spans="14:15" x14ac:dyDescent="0.25">
      <c r="N455" s="95"/>
      <c r="O455" s="55"/>
    </row>
    <row r="456" spans="14:15" x14ac:dyDescent="0.25">
      <c r="N456" s="95"/>
      <c r="O456" s="55"/>
    </row>
    <row r="457" spans="14:15" x14ac:dyDescent="0.25">
      <c r="N457" s="95"/>
      <c r="O457" s="55"/>
    </row>
    <row r="458" spans="14:15" x14ac:dyDescent="0.25">
      <c r="N458" s="95"/>
      <c r="O458" s="55"/>
    </row>
    <row r="459" spans="14:15" x14ac:dyDescent="0.25">
      <c r="N459" s="95"/>
      <c r="O459" s="55"/>
    </row>
    <row r="460" spans="14:15" x14ac:dyDescent="0.25">
      <c r="N460" s="95"/>
      <c r="O460" s="55"/>
    </row>
    <row r="461" spans="14:15" x14ac:dyDescent="0.25">
      <c r="N461" s="95"/>
      <c r="O461" s="55"/>
    </row>
    <row r="462" spans="14:15" x14ac:dyDescent="0.25">
      <c r="N462" s="95"/>
      <c r="O462" s="55"/>
    </row>
    <row r="463" spans="14:15" x14ac:dyDescent="0.25">
      <c r="N463" s="95"/>
      <c r="O463" s="55"/>
    </row>
    <row r="464" spans="14:15" x14ac:dyDescent="0.25">
      <c r="N464" s="95"/>
      <c r="O464" s="55"/>
    </row>
    <row r="465" spans="14:15" x14ac:dyDescent="0.25">
      <c r="N465" s="95"/>
      <c r="O465" s="55"/>
    </row>
    <row r="466" spans="14:15" x14ac:dyDescent="0.25">
      <c r="N466" s="95"/>
      <c r="O466" s="55"/>
    </row>
    <row r="467" spans="14:15" x14ac:dyDescent="0.25">
      <c r="N467" s="95"/>
      <c r="O467" s="55"/>
    </row>
    <row r="468" spans="14:15" x14ac:dyDescent="0.25">
      <c r="N468" s="95"/>
      <c r="O468" s="55"/>
    </row>
    <row r="469" spans="14:15" x14ac:dyDescent="0.25">
      <c r="N469" s="95"/>
      <c r="O469" s="55"/>
    </row>
    <row r="470" spans="14:15" x14ac:dyDescent="0.25">
      <c r="N470" s="95"/>
      <c r="O470" s="55"/>
    </row>
    <row r="471" spans="14:15" x14ac:dyDescent="0.25">
      <c r="N471" s="95"/>
      <c r="O471" s="55"/>
    </row>
    <row r="472" spans="14:15" x14ac:dyDescent="0.25">
      <c r="N472" s="95"/>
      <c r="O472" s="55"/>
    </row>
    <row r="473" spans="14:15" x14ac:dyDescent="0.25">
      <c r="N473" s="95"/>
      <c r="O473" s="55"/>
    </row>
    <row r="474" spans="14:15" x14ac:dyDescent="0.25">
      <c r="N474" s="95"/>
      <c r="O474" s="55"/>
    </row>
    <row r="475" spans="14:15" x14ac:dyDescent="0.25">
      <c r="N475" s="95"/>
      <c r="O475" s="55"/>
    </row>
    <row r="476" spans="14:15" x14ac:dyDescent="0.25">
      <c r="N476" s="95"/>
      <c r="O476" s="55"/>
    </row>
    <row r="477" spans="14:15" x14ac:dyDescent="0.25">
      <c r="N477" s="95"/>
      <c r="O477" s="55"/>
    </row>
    <row r="478" spans="14:15" x14ac:dyDescent="0.25">
      <c r="N478" s="95"/>
      <c r="O478" s="55"/>
    </row>
    <row r="479" spans="14:15" x14ac:dyDescent="0.25">
      <c r="N479" s="95"/>
      <c r="O479" s="55"/>
    </row>
    <row r="480" spans="14:15" x14ac:dyDescent="0.25">
      <c r="N480" s="95"/>
      <c r="O480" s="55"/>
    </row>
    <row r="481" spans="14:15" x14ac:dyDescent="0.25">
      <c r="N481" s="95"/>
      <c r="O481" s="55"/>
    </row>
    <row r="482" spans="14:15" x14ac:dyDescent="0.25">
      <c r="N482" s="95"/>
      <c r="O482" s="55"/>
    </row>
    <row r="483" spans="14:15" x14ac:dyDescent="0.25">
      <c r="N483" s="95"/>
      <c r="O483" s="55"/>
    </row>
    <row r="484" spans="14:15" x14ac:dyDescent="0.25">
      <c r="N484" s="95"/>
      <c r="O484" s="55"/>
    </row>
    <row r="485" spans="14:15" x14ac:dyDescent="0.25">
      <c r="N485" s="95"/>
      <c r="O485" s="55"/>
    </row>
    <row r="486" spans="14:15" x14ac:dyDescent="0.25">
      <c r="N486" s="95"/>
      <c r="O486" s="55"/>
    </row>
    <row r="487" spans="14:15" x14ac:dyDescent="0.25">
      <c r="N487" s="95"/>
      <c r="O487" s="55"/>
    </row>
    <row r="488" spans="14:15" x14ac:dyDescent="0.25">
      <c r="N488" s="95"/>
      <c r="O488" s="55"/>
    </row>
    <row r="489" spans="14:15" x14ac:dyDescent="0.25">
      <c r="N489" s="95"/>
      <c r="O489" s="55"/>
    </row>
    <row r="490" spans="14:15" x14ac:dyDescent="0.25">
      <c r="N490" s="95"/>
      <c r="O490" s="55"/>
    </row>
    <row r="491" spans="14:15" x14ac:dyDescent="0.25">
      <c r="N491" s="95"/>
      <c r="O491" s="55"/>
    </row>
    <row r="492" spans="14:15" x14ac:dyDescent="0.25">
      <c r="N492" s="95"/>
      <c r="O492" s="55"/>
    </row>
    <row r="493" spans="14:15" x14ac:dyDescent="0.25">
      <c r="N493" s="95"/>
      <c r="O493" s="55"/>
    </row>
    <row r="494" spans="14:15" x14ac:dyDescent="0.25">
      <c r="N494" s="95"/>
      <c r="O494" s="55"/>
    </row>
    <row r="495" spans="14:15" x14ac:dyDescent="0.25">
      <c r="N495" s="95"/>
      <c r="O495" s="55"/>
    </row>
    <row r="496" spans="14:15" x14ac:dyDescent="0.25">
      <c r="N496" s="95"/>
      <c r="O496" s="55"/>
    </row>
    <row r="497" spans="14:15" x14ac:dyDescent="0.25">
      <c r="N497" s="95"/>
      <c r="O497" s="55"/>
    </row>
    <row r="498" spans="14:15" x14ac:dyDescent="0.25">
      <c r="N498" s="95"/>
      <c r="O498" s="55"/>
    </row>
    <row r="499" spans="14:15" x14ac:dyDescent="0.25">
      <c r="N499" s="95"/>
      <c r="O499" s="55"/>
    </row>
    <row r="500" spans="14:15" x14ac:dyDescent="0.25">
      <c r="N500" s="95"/>
      <c r="O500" s="55"/>
    </row>
    <row r="501" spans="14:15" x14ac:dyDescent="0.25">
      <c r="N501" s="95"/>
      <c r="O501" s="55"/>
    </row>
    <row r="502" spans="14:15" x14ac:dyDescent="0.25">
      <c r="N502" s="95"/>
      <c r="O502" s="55"/>
    </row>
    <row r="503" spans="14:15" x14ac:dyDescent="0.25">
      <c r="N503" s="95"/>
      <c r="O503" s="55"/>
    </row>
    <row r="504" spans="14:15" x14ac:dyDescent="0.25">
      <c r="N504" s="95"/>
      <c r="O504" s="55"/>
    </row>
    <row r="505" spans="14:15" x14ac:dyDescent="0.25">
      <c r="N505" s="95"/>
      <c r="O505" s="55"/>
    </row>
    <row r="506" spans="14:15" x14ac:dyDescent="0.25">
      <c r="N506" s="95"/>
      <c r="O506" s="55"/>
    </row>
    <row r="507" spans="14:15" x14ac:dyDescent="0.25">
      <c r="N507" s="95"/>
      <c r="O507" s="55"/>
    </row>
    <row r="508" spans="14:15" x14ac:dyDescent="0.25">
      <c r="N508" s="95"/>
      <c r="O508" s="55"/>
    </row>
    <row r="509" spans="14:15" x14ac:dyDescent="0.25">
      <c r="N509" s="95"/>
      <c r="O509" s="55"/>
    </row>
    <row r="510" spans="14:15" x14ac:dyDescent="0.25">
      <c r="N510" s="95"/>
      <c r="O510" s="55"/>
    </row>
    <row r="511" spans="14:15" x14ac:dyDescent="0.25">
      <c r="N511" s="95"/>
      <c r="O511" s="55"/>
    </row>
    <row r="512" spans="14:15" x14ac:dyDescent="0.25">
      <c r="N512" s="95"/>
      <c r="O512" s="55"/>
    </row>
    <row r="513" spans="14:15" x14ac:dyDescent="0.25">
      <c r="N513" s="95"/>
      <c r="O513" s="55"/>
    </row>
    <row r="514" spans="14:15" x14ac:dyDescent="0.25">
      <c r="N514" s="95"/>
      <c r="O514" s="55"/>
    </row>
    <row r="515" spans="14:15" x14ac:dyDescent="0.25">
      <c r="N515" s="95"/>
      <c r="O515" s="55"/>
    </row>
    <row r="516" spans="14:15" x14ac:dyDescent="0.25">
      <c r="N516" s="95"/>
      <c r="O516" s="55"/>
    </row>
    <row r="517" spans="14:15" x14ac:dyDescent="0.25">
      <c r="N517" s="95"/>
      <c r="O517" s="55"/>
    </row>
    <row r="518" spans="14:15" x14ac:dyDescent="0.25">
      <c r="N518" s="95"/>
      <c r="O518" s="55"/>
    </row>
    <row r="519" spans="14:15" x14ac:dyDescent="0.25">
      <c r="N519" s="95"/>
      <c r="O519" s="55"/>
    </row>
    <row r="520" spans="14:15" x14ac:dyDescent="0.25">
      <c r="N520" s="95"/>
      <c r="O520" s="55"/>
    </row>
    <row r="521" spans="14:15" x14ac:dyDescent="0.25">
      <c r="N521" s="95"/>
      <c r="O521" s="55"/>
    </row>
    <row r="522" spans="14:15" x14ac:dyDescent="0.25">
      <c r="N522" s="95"/>
      <c r="O522" s="55"/>
    </row>
    <row r="523" spans="14:15" x14ac:dyDescent="0.25">
      <c r="N523" s="95"/>
      <c r="O523" s="55"/>
    </row>
    <row r="524" spans="14:15" x14ac:dyDescent="0.25">
      <c r="N524" s="95"/>
      <c r="O524" s="55"/>
    </row>
    <row r="525" spans="14:15" x14ac:dyDescent="0.25">
      <c r="N525" s="95"/>
      <c r="O525" s="55"/>
    </row>
    <row r="526" spans="14:15" x14ac:dyDescent="0.25">
      <c r="N526" s="95"/>
      <c r="O526" s="55"/>
    </row>
    <row r="527" spans="14:15" x14ac:dyDescent="0.25">
      <c r="N527" s="95"/>
      <c r="O527" s="55"/>
    </row>
    <row r="528" spans="14:15" x14ac:dyDescent="0.25">
      <c r="N528" s="95"/>
      <c r="O528" s="55"/>
    </row>
    <row r="529" spans="14:15" x14ac:dyDescent="0.25">
      <c r="N529" s="95"/>
      <c r="O529" s="55"/>
    </row>
    <row r="530" spans="14:15" x14ac:dyDescent="0.25">
      <c r="N530" s="95"/>
      <c r="O530" s="55"/>
    </row>
    <row r="531" spans="14:15" x14ac:dyDescent="0.25">
      <c r="N531" s="95"/>
      <c r="O531" s="55"/>
    </row>
    <row r="532" spans="14:15" x14ac:dyDescent="0.25">
      <c r="N532" s="95"/>
      <c r="O532" s="55"/>
    </row>
    <row r="533" spans="14:15" x14ac:dyDescent="0.25">
      <c r="N533" s="95"/>
      <c r="O533" s="55"/>
    </row>
    <row r="534" spans="14:15" x14ac:dyDescent="0.25">
      <c r="N534" s="95"/>
      <c r="O534" s="55"/>
    </row>
    <row r="535" spans="14:15" x14ac:dyDescent="0.25">
      <c r="N535" s="95"/>
      <c r="O535" s="55"/>
    </row>
    <row r="536" spans="14:15" x14ac:dyDescent="0.25">
      <c r="N536" s="95"/>
      <c r="O536" s="55"/>
    </row>
    <row r="537" spans="14:15" x14ac:dyDescent="0.25">
      <c r="N537" s="95"/>
      <c r="O537" s="55"/>
    </row>
    <row r="538" spans="14:15" x14ac:dyDescent="0.25">
      <c r="N538" s="95"/>
      <c r="O538" s="55"/>
    </row>
    <row r="539" spans="14:15" x14ac:dyDescent="0.25">
      <c r="N539" s="95"/>
      <c r="O539" s="55"/>
    </row>
    <row r="540" spans="14:15" x14ac:dyDescent="0.25">
      <c r="N540" s="95"/>
      <c r="O540" s="55"/>
    </row>
    <row r="541" spans="14:15" x14ac:dyDescent="0.25">
      <c r="N541" s="95"/>
      <c r="O541" s="55"/>
    </row>
    <row r="542" spans="14:15" x14ac:dyDescent="0.25">
      <c r="N542" s="95"/>
      <c r="O542" s="55"/>
    </row>
    <row r="543" spans="14:15" x14ac:dyDescent="0.25">
      <c r="N543" s="95"/>
      <c r="O543" s="55"/>
    </row>
    <row r="544" spans="14:15" x14ac:dyDescent="0.25">
      <c r="N544" s="95"/>
      <c r="O544" s="55"/>
    </row>
    <row r="545" spans="14:15" x14ac:dyDescent="0.25">
      <c r="N545" s="95"/>
      <c r="O545" s="55"/>
    </row>
    <row r="546" spans="14:15" x14ac:dyDescent="0.25">
      <c r="N546" s="95"/>
      <c r="O546" s="55"/>
    </row>
    <row r="547" spans="14:15" x14ac:dyDescent="0.25">
      <c r="N547" s="95"/>
      <c r="O547" s="55"/>
    </row>
    <row r="548" spans="14:15" x14ac:dyDescent="0.25">
      <c r="N548" s="95"/>
      <c r="O548" s="55"/>
    </row>
    <row r="549" spans="14:15" x14ac:dyDescent="0.25">
      <c r="N549" s="95"/>
      <c r="O549" s="55"/>
    </row>
    <row r="550" spans="14:15" x14ac:dyDescent="0.25">
      <c r="N550" s="95"/>
      <c r="O550" s="55"/>
    </row>
    <row r="551" spans="14:15" x14ac:dyDescent="0.25">
      <c r="N551" s="95"/>
      <c r="O551" s="55"/>
    </row>
    <row r="552" spans="14:15" x14ac:dyDescent="0.25">
      <c r="N552" s="95"/>
      <c r="O552" s="55"/>
    </row>
    <row r="553" spans="14:15" x14ac:dyDescent="0.25">
      <c r="N553" s="95"/>
      <c r="O553" s="55"/>
    </row>
    <row r="554" spans="14:15" x14ac:dyDescent="0.25">
      <c r="N554" s="95"/>
      <c r="O554" s="55"/>
    </row>
    <row r="555" spans="14:15" x14ac:dyDescent="0.25">
      <c r="N555" s="95"/>
      <c r="O555" s="55"/>
    </row>
    <row r="556" spans="14:15" x14ac:dyDescent="0.25">
      <c r="N556" s="95"/>
      <c r="O556" s="55"/>
    </row>
    <row r="557" spans="14:15" x14ac:dyDescent="0.25">
      <c r="N557" s="95"/>
      <c r="O557" s="55"/>
    </row>
    <row r="558" spans="14:15" x14ac:dyDescent="0.25">
      <c r="N558" s="95"/>
      <c r="O558" s="55"/>
    </row>
    <row r="559" spans="14:15" x14ac:dyDescent="0.25">
      <c r="N559" s="95"/>
      <c r="O559" s="55"/>
    </row>
    <row r="560" spans="14:15" x14ac:dyDescent="0.25">
      <c r="N560" s="95"/>
      <c r="O560" s="55"/>
    </row>
    <row r="561" spans="14:15" x14ac:dyDescent="0.25">
      <c r="N561" s="95"/>
      <c r="O561" s="55"/>
    </row>
    <row r="562" spans="14:15" x14ac:dyDescent="0.25">
      <c r="N562" s="95"/>
      <c r="O562" s="55"/>
    </row>
    <row r="563" spans="14:15" x14ac:dyDescent="0.25">
      <c r="N563" s="95"/>
      <c r="O563" s="55"/>
    </row>
    <row r="564" spans="14:15" x14ac:dyDescent="0.25">
      <c r="N564" s="95"/>
      <c r="O564" s="55"/>
    </row>
    <row r="565" spans="14:15" x14ac:dyDescent="0.25">
      <c r="N565" s="95"/>
      <c r="O565" s="55"/>
    </row>
    <row r="566" spans="14:15" x14ac:dyDescent="0.25">
      <c r="N566" s="95"/>
      <c r="O566" s="55"/>
    </row>
    <row r="567" spans="14:15" x14ac:dyDescent="0.25">
      <c r="N567" s="95"/>
      <c r="O567" s="55"/>
    </row>
    <row r="568" spans="14:15" x14ac:dyDescent="0.25">
      <c r="N568" s="95"/>
      <c r="O568" s="55"/>
    </row>
    <row r="569" spans="14:15" x14ac:dyDescent="0.25">
      <c r="N569" s="95"/>
      <c r="O569" s="55"/>
    </row>
    <row r="570" spans="14:15" x14ac:dyDescent="0.25">
      <c r="N570" s="95"/>
      <c r="O570" s="55"/>
    </row>
    <row r="571" spans="14:15" x14ac:dyDescent="0.25">
      <c r="N571" s="95"/>
      <c r="O571" s="55"/>
    </row>
    <row r="572" spans="14:15" x14ac:dyDescent="0.25">
      <c r="N572" s="95"/>
      <c r="O572" s="55"/>
    </row>
    <row r="573" spans="14:15" x14ac:dyDescent="0.25">
      <c r="N573" s="95"/>
      <c r="O573" s="55"/>
    </row>
    <row r="574" spans="14:15" x14ac:dyDescent="0.25">
      <c r="N574" s="95"/>
      <c r="O574" s="55"/>
    </row>
    <row r="575" spans="14:15" x14ac:dyDescent="0.25">
      <c r="N575" s="95"/>
      <c r="O575" s="55"/>
    </row>
    <row r="576" spans="14:15" x14ac:dyDescent="0.25">
      <c r="N576" s="95"/>
      <c r="O576" s="55"/>
    </row>
    <row r="577" spans="14:15" x14ac:dyDescent="0.25">
      <c r="N577" s="95"/>
      <c r="O577" s="55"/>
    </row>
    <row r="578" spans="14:15" x14ac:dyDescent="0.25">
      <c r="N578" s="95"/>
      <c r="O578" s="55"/>
    </row>
    <row r="579" spans="14:15" x14ac:dyDescent="0.25">
      <c r="N579" s="95"/>
      <c r="O579" s="55"/>
    </row>
    <row r="580" spans="14:15" x14ac:dyDescent="0.25">
      <c r="N580" s="95"/>
      <c r="O580" s="55"/>
    </row>
    <row r="581" spans="14:15" x14ac:dyDescent="0.25">
      <c r="N581" s="95"/>
      <c r="O581" s="55"/>
    </row>
    <row r="582" spans="14:15" x14ac:dyDescent="0.25">
      <c r="N582" s="95"/>
      <c r="O582" s="55"/>
    </row>
    <row r="583" spans="14:15" x14ac:dyDescent="0.25">
      <c r="N583" s="95"/>
      <c r="O583" s="55"/>
    </row>
    <row r="584" spans="14:15" x14ac:dyDescent="0.25">
      <c r="N584" s="95"/>
      <c r="O584" s="55"/>
    </row>
    <row r="585" spans="14:15" x14ac:dyDescent="0.25">
      <c r="N585" s="95"/>
      <c r="O585" s="55"/>
    </row>
    <row r="586" spans="14:15" x14ac:dyDescent="0.25">
      <c r="N586" s="95"/>
      <c r="O586" s="55"/>
    </row>
    <row r="587" spans="14:15" x14ac:dyDescent="0.25">
      <c r="N587" s="95"/>
      <c r="O587" s="55"/>
    </row>
    <row r="588" spans="14:15" x14ac:dyDescent="0.25">
      <c r="N588" s="95"/>
      <c r="O588" s="55"/>
    </row>
    <row r="589" spans="14:15" x14ac:dyDescent="0.25">
      <c r="N589" s="95"/>
      <c r="O589" s="55"/>
    </row>
    <row r="590" spans="14:15" x14ac:dyDescent="0.25">
      <c r="N590" s="95"/>
      <c r="O590" s="55"/>
    </row>
    <row r="591" spans="14:15" x14ac:dyDescent="0.25">
      <c r="N591" s="95"/>
      <c r="O591" s="55"/>
    </row>
    <row r="592" spans="14:15" x14ac:dyDescent="0.25">
      <c r="N592" s="95"/>
      <c r="O592" s="55"/>
    </row>
    <row r="593" spans="14:15" x14ac:dyDescent="0.25">
      <c r="N593" s="95"/>
      <c r="O593" s="55"/>
    </row>
    <row r="594" spans="14:15" x14ac:dyDescent="0.25">
      <c r="N594" s="95"/>
      <c r="O594" s="55"/>
    </row>
    <row r="595" spans="14:15" x14ac:dyDescent="0.25">
      <c r="N595" s="95"/>
      <c r="O595" s="55"/>
    </row>
    <row r="596" spans="14:15" x14ac:dyDescent="0.25">
      <c r="N596" s="95"/>
      <c r="O596" s="55"/>
    </row>
    <row r="597" spans="14:15" x14ac:dyDescent="0.25">
      <c r="N597" s="95"/>
      <c r="O597" s="55"/>
    </row>
    <row r="598" spans="14:15" x14ac:dyDescent="0.25">
      <c r="N598" s="95"/>
      <c r="O598" s="55"/>
    </row>
    <row r="599" spans="14:15" x14ac:dyDescent="0.25">
      <c r="N599" s="95"/>
      <c r="O599" s="55"/>
    </row>
    <row r="600" spans="14:15" x14ac:dyDescent="0.25">
      <c r="N600" s="95"/>
      <c r="O600" s="55"/>
    </row>
    <row r="601" spans="14:15" x14ac:dyDescent="0.25">
      <c r="N601" s="95"/>
      <c r="O601" s="55"/>
    </row>
    <row r="602" spans="14:15" x14ac:dyDescent="0.25">
      <c r="N602" s="95"/>
      <c r="O602" s="55"/>
    </row>
    <row r="603" spans="14:15" x14ac:dyDescent="0.25">
      <c r="N603" s="95"/>
      <c r="O603" s="55"/>
    </row>
    <row r="604" spans="14:15" x14ac:dyDescent="0.25">
      <c r="N604" s="95"/>
      <c r="O604" s="55"/>
    </row>
    <row r="605" spans="14:15" x14ac:dyDescent="0.25">
      <c r="N605" s="95"/>
      <c r="O605" s="55"/>
    </row>
    <row r="606" spans="14:15" x14ac:dyDescent="0.25">
      <c r="N606" s="95"/>
      <c r="O606" s="55"/>
    </row>
    <row r="607" spans="14:15" x14ac:dyDescent="0.25">
      <c r="N607" s="95"/>
      <c r="O607" s="55"/>
    </row>
    <row r="608" spans="14:15" x14ac:dyDescent="0.25">
      <c r="N608" s="95"/>
      <c r="O608" s="55"/>
    </row>
    <row r="609" spans="14:15" x14ac:dyDescent="0.25">
      <c r="N609" s="95"/>
      <c r="O609" s="55"/>
    </row>
    <row r="610" spans="14:15" x14ac:dyDescent="0.25">
      <c r="N610" s="95"/>
      <c r="O610" s="55"/>
    </row>
    <row r="611" spans="14:15" x14ac:dyDescent="0.25">
      <c r="N611" s="95"/>
      <c r="O611" s="55"/>
    </row>
    <row r="612" spans="14:15" x14ac:dyDescent="0.25">
      <c r="N612" s="95"/>
      <c r="O612" s="55"/>
    </row>
    <row r="613" spans="14:15" x14ac:dyDescent="0.25">
      <c r="N613" s="95"/>
      <c r="O613" s="55"/>
    </row>
    <row r="614" spans="14:15" x14ac:dyDescent="0.25">
      <c r="N614" s="95"/>
      <c r="O614" s="55"/>
    </row>
    <row r="615" spans="14:15" x14ac:dyDescent="0.25">
      <c r="N615" s="95"/>
      <c r="O615" s="55"/>
    </row>
    <row r="616" spans="14:15" x14ac:dyDescent="0.25">
      <c r="N616" s="95"/>
      <c r="O616" s="55"/>
    </row>
    <row r="617" spans="14:15" x14ac:dyDescent="0.25">
      <c r="N617" s="95"/>
      <c r="O617" s="55"/>
    </row>
    <row r="618" spans="14:15" x14ac:dyDescent="0.25">
      <c r="N618" s="95"/>
      <c r="O618" s="55"/>
    </row>
    <row r="619" spans="14:15" x14ac:dyDescent="0.25">
      <c r="N619" s="95"/>
      <c r="O619" s="55"/>
    </row>
    <row r="620" spans="14:15" x14ac:dyDescent="0.25">
      <c r="N620" s="95"/>
      <c r="O620" s="55"/>
    </row>
    <row r="621" spans="14:15" x14ac:dyDescent="0.25">
      <c r="N621" s="95"/>
      <c r="O621" s="55"/>
    </row>
    <row r="622" spans="14:15" x14ac:dyDescent="0.25">
      <c r="N622" s="95"/>
      <c r="O622" s="55"/>
    </row>
    <row r="623" spans="14:15" x14ac:dyDescent="0.25">
      <c r="N623" s="95"/>
      <c r="O623" s="55"/>
    </row>
    <row r="624" spans="14:15" x14ac:dyDescent="0.25">
      <c r="N624" s="95"/>
      <c r="O624" s="55"/>
    </row>
    <row r="625" spans="14:15" x14ac:dyDescent="0.25">
      <c r="N625" s="95"/>
      <c r="O625" s="55"/>
    </row>
    <row r="626" spans="14:15" x14ac:dyDescent="0.25">
      <c r="N626" s="95"/>
      <c r="O626" s="55"/>
    </row>
    <row r="627" spans="14:15" x14ac:dyDescent="0.25">
      <c r="N627" s="95"/>
      <c r="O627" s="55"/>
    </row>
    <row r="628" spans="14:15" x14ac:dyDescent="0.25">
      <c r="N628" s="95"/>
      <c r="O628" s="55"/>
    </row>
    <row r="629" spans="14:15" x14ac:dyDescent="0.25">
      <c r="N629" s="95"/>
      <c r="O629" s="55"/>
    </row>
    <row r="630" spans="14:15" x14ac:dyDescent="0.25">
      <c r="N630" s="95"/>
      <c r="O630" s="55"/>
    </row>
    <row r="631" spans="14:15" x14ac:dyDescent="0.25">
      <c r="N631" s="95"/>
      <c r="O631" s="55"/>
    </row>
    <row r="632" spans="14:15" x14ac:dyDescent="0.25">
      <c r="N632" s="95"/>
      <c r="O632" s="55"/>
    </row>
    <row r="633" spans="14:15" x14ac:dyDescent="0.25">
      <c r="N633" s="95"/>
      <c r="O633" s="55"/>
    </row>
    <row r="634" spans="14:15" x14ac:dyDescent="0.25">
      <c r="N634" s="95"/>
      <c r="O634" s="55"/>
    </row>
    <row r="635" spans="14:15" x14ac:dyDescent="0.25">
      <c r="N635" s="95"/>
      <c r="O635" s="55"/>
    </row>
    <row r="636" spans="14:15" x14ac:dyDescent="0.25">
      <c r="N636" s="95"/>
      <c r="O636" s="55"/>
    </row>
    <row r="637" spans="14:15" x14ac:dyDescent="0.25">
      <c r="N637" s="95"/>
      <c r="O637" s="55"/>
    </row>
    <row r="638" spans="14:15" x14ac:dyDescent="0.25">
      <c r="N638" s="95"/>
      <c r="O638" s="55"/>
    </row>
    <row r="639" spans="14:15" x14ac:dyDescent="0.25">
      <c r="N639" s="95"/>
      <c r="O639" s="55"/>
    </row>
    <row r="640" spans="14:15" x14ac:dyDescent="0.25">
      <c r="N640" s="95"/>
      <c r="O640" s="55"/>
    </row>
    <row r="641" spans="14:15" x14ac:dyDescent="0.25">
      <c r="N641" s="95"/>
      <c r="O641" s="55"/>
    </row>
    <row r="642" spans="14:15" x14ac:dyDescent="0.25">
      <c r="N642" s="95"/>
      <c r="O642" s="55"/>
    </row>
    <row r="643" spans="14:15" x14ac:dyDescent="0.25">
      <c r="N643" s="95"/>
      <c r="O643" s="55"/>
    </row>
    <row r="644" spans="14:15" x14ac:dyDescent="0.25">
      <c r="N644" s="95"/>
      <c r="O644" s="55"/>
    </row>
    <row r="645" spans="14:15" x14ac:dyDescent="0.25">
      <c r="N645" s="95"/>
      <c r="O645" s="55"/>
    </row>
    <row r="646" spans="14:15" x14ac:dyDescent="0.25">
      <c r="N646" s="95"/>
      <c r="O646" s="55"/>
    </row>
    <row r="647" spans="14:15" x14ac:dyDescent="0.25">
      <c r="N647" s="95"/>
      <c r="O647" s="55"/>
    </row>
    <row r="648" spans="14:15" x14ac:dyDescent="0.25">
      <c r="N648" s="95"/>
      <c r="O648" s="55"/>
    </row>
    <row r="649" spans="14:15" x14ac:dyDescent="0.25">
      <c r="N649" s="95"/>
      <c r="O649" s="55"/>
    </row>
    <row r="650" spans="14:15" x14ac:dyDescent="0.25">
      <c r="N650" s="95"/>
      <c r="O650" s="55"/>
    </row>
    <row r="651" spans="14:15" x14ac:dyDescent="0.25">
      <c r="N651" s="95"/>
      <c r="O651" s="55"/>
    </row>
    <row r="652" spans="14:15" x14ac:dyDescent="0.25">
      <c r="N652" s="95"/>
      <c r="O652" s="55"/>
    </row>
    <row r="653" spans="14:15" x14ac:dyDescent="0.25">
      <c r="N653" s="95"/>
      <c r="O653" s="55"/>
    </row>
    <row r="654" spans="14:15" x14ac:dyDescent="0.25">
      <c r="N654" s="95"/>
      <c r="O654" s="55"/>
    </row>
    <row r="655" spans="14:15" x14ac:dyDescent="0.25">
      <c r="N655" s="95"/>
      <c r="O655" s="55"/>
    </row>
    <row r="656" spans="14:15" x14ac:dyDescent="0.25">
      <c r="N656" s="95"/>
      <c r="O656" s="55"/>
    </row>
    <row r="657" spans="14:15" x14ac:dyDescent="0.25">
      <c r="N657" s="95"/>
      <c r="O657" s="55"/>
    </row>
    <row r="658" spans="14:15" x14ac:dyDescent="0.25">
      <c r="N658" s="95"/>
      <c r="O658" s="55"/>
    </row>
    <row r="659" spans="14:15" x14ac:dyDescent="0.25">
      <c r="N659" s="95"/>
      <c r="O659" s="55"/>
    </row>
    <row r="660" spans="14:15" x14ac:dyDescent="0.25">
      <c r="N660" s="95"/>
      <c r="O660" s="55"/>
    </row>
    <row r="661" spans="14:15" x14ac:dyDescent="0.25">
      <c r="N661" s="95"/>
      <c r="O661" s="55"/>
    </row>
    <row r="662" spans="14:15" x14ac:dyDescent="0.25">
      <c r="N662" s="95"/>
      <c r="O662" s="55"/>
    </row>
    <row r="663" spans="14:15" x14ac:dyDescent="0.25">
      <c r="N663" s="95"/>
      <c r="O663" s="55"/>
    </row>
    <row r="664" spans="14:15" x14ac:dyDescent="0.25">
      <c r="N664" s="95"/>
      <c r="O664" s="55"/>
    </row>
    <row r="665" spans="14:15" x14ac:dyDescent="0.25">
      <c r="N665" s="95"/>
      <c r="O665" s="55"/>
    </row>
    <row r="666" spans="14:15" x14ac:dyDescent="0.25">
      <c r="N666" s="95"/>
      <c r="O666" s="55"/>
    </row>
    <row r="667" spans="14:15" x14ac:dyDescent="0.25">
      <c r="N667" s="95"/>
      <c r="O667" s="55"/>
    </row>
    <row r="668" spans="14:15" x14ac:dyDescent="0.25">
      <c r="N668" s="95"/>
      <c r="O668" s="55"/>
    </row>
    <row r="669" spans="14:15" x14ac:dyDescent="0.25">
      <c r="N669" s="95"/>
      <c r="O669" s="55"/>
    </row>
    <row r="670" spans="14:15" x14ac:dyDescent="0.25">
      <c r="N670" s="95"/>
      <c r="O670" s="55"/>
    </row>
    <row r="671" spans="14:15" x14ac:dyDescent="0.25">
      <c r="N671" s="95"/>
      <c r="O671" s="55"/>
    </row>
    <row r="672" spans="14:15" x14ac:dyDescent="0.25">
      <c r="N672" s="95"/>
      <c r="O672" s="55"/>
    </row>
    <row r="673" spans="14:15" x14ac:dyDescent="0.25">
      <c r="N673" s="95"/>
      <c r="O673" s="55"/>
    </row>
    <row r="674" spans="14:15" x14ac:dyDescent="0.25">
      <c r="N674" s="95"/>
      <c r="O674" s="55"/>
    </row>
    <row r="675" spans="14:15" x14ac:dyDescent="0.25">
      <c r="N675" s="95"/>
      <c r="O675" s="55"/>
    </row>
    <row r="676" spans="14:15" x14ac:dyDescent="0.25">
      <c r="N676" s="95"/>
      <c r="O676" s="55"/>
    </row>
    <row r="677" spans="14:15" x14ac:dyDescent="0.25">
      <c r="N677" s="95"/>
      <c r="O677" s="55"/>
    </row>
    <row r="678" spans="14:15" x14ac:dyDescent="0.25">
      <c r="N678" s="95"/>
      <c r="O678" s="55"/>
    </row>
    <row r="679" spans="14:15" x14ac:dyDescent="0.25">
      <c r="N679" s="95"/>
      <c r="O679" s="55"/>
    </row>
    <row r="680" spans="14:15" x14ac:dyDescent="0.25">
      <c r="N680" s="95"/>
      <c r="O680" s="55"/>
    </row>
    <row r="681" spans="14:15" x14ac:dyDescent="0.25">
      <c r="N681" s="95"/>
      <c r="O681" s="55"/>
    </row>
    <row r="682" spans="14:15" x14ac:dyDescent="0.25">
      <c r="N682" s="95"/>
      <c r="O682" s="55"/>
    </row>
    <row r="683" spans="14:15" x14ac:dyDescent="0.25">
      <c r="N683" s="95"/>
      <c r="O683" s="55"/>
    </row>
    <row r="684" spans="14:15" x14ac:dyDescent="0.25">
      <c r="N684" s="95"/>
      <c r="O684" s="55"/>
    </row>
    <row r="685" spans="14:15" x14ac:dyDescent="0.25">
      <c r="N685" s="95"/>
      <c r="O685" s="55"/>
    </row>
    <row r="686" spans="14:15" x14ac:dyDescent="0.25">
      <c r="N686" s="95"/>
      <c r="O686" s="55"/>
    </row>
    <row r="687" spans="14:15" x14ac:dyDescent="0.25">
      <c r="N687" s="95"/>
      <c r="O687" s="55"/>
    </row>
    <row r="688" spans="14:15" x14ac:dyDescent="0.25">
      <c r="N688" s="95"/>
      <c r="O688" s="55"/>
    </row>
    <row r="689" spans="14:15" x14ac:dyDescent="0.25">
      <c r="N689" s="95"/>
      <c r="O689" s="55"/>
    </row>
    <row r="690" spans="14:15" x14ac:dyDescent="0.25">
      <c r="N690" s="95"/>
      <c r="O690" s="55"/>
    </row>
    <row r="691" spans="14:15" x14ac:dyDescent="0.25">
      <c r="N691" s="95"/>
      <c r="O691" s="55"/>
    </row>
    <row r="692" spans="14:15" x14ac:dyDescent="0.25">
      <c r="N692" s="95"/>
      <c r="O692" s="55"/>
    </row>
    <row r="693" spans="14:15" x14ac:dyDescent="0.25">
      <c r="N693" s="95"/>
      <c r="O693" s="55"/>
    </row>
    <row r="694" spans="14:15" x14ac:dyDescent="0.25">
      <c r="N694" s="95"/>
      <c r="O694" s="55"/>
    </row>
    <row r="695" spans="14:15" x14ac:dyDescent="0.25">
      <c r="N695" s="95"/>
      <c r="O695" s="55"/>
    </row>
    <row r="696" spans="14:15" x14ac:dyDescent="0.25">
      <c r="N696" s="95"/>
      <c r="O696" s="55"/>
    </row>
    <row r="697" spans="14:15" x14ac:dyDescent="0.25">
      <c r="N697" s="95"/>
      <c r="O697" s="55"/>
    </row>
    <row r="698" spans="14:15" x14ac:dyDescent="0.25">
      <c r="N698" s="95"/>
      <c r="O698" s="55"/>
    </row>
    <row r="699" spans="14:15" x14ac:dyDescent="0.25">
      <c r="N699" s="95"/>
      <c r="O699" s="55"/>
    </row>
    <row r="700" spans="14:15" x14ac:dyDescent="0.25">
      <c r="N700" s="95"/>
      <c r="O700" s="55"/>
    </row>
    <row r="701" spans="14:15" x14ac:dyDescent="0.25">
      <c r="N701" s="95"/>
      <c r="O701" s="55"/>
    </row>
    <row r="702" spans="14:15" x14ac:dyDescent="0.25">
      <c r="N702" s="95"/>
      <c r="O702" s="55"/>
    </row>
    <row r="703" spans="14:15" x14ac:dyDescent="0.25">
      <c r="N703" s="95"/>
      <c r="O703" s="55"/>
    </row>
    <row r="704" spans="14:15" x14ac:dyDescent="0.25">
      <c r="N704" s="95"/>
      <c r="O704" s="55"/>
    </row>
    <row r="705" spans="14:15" x14ac:dyDescent="0.25">
      <c r="N705" s="95"/>
      <c r="O705" s="55"/>
    </row>
    <row r="706" spans="14:15" x14ac:dyDescent="0.25">
      <c r="N706" s="95"/>
      <c r="O706" s="55"/>
    </row>
    <row r="707" spans="14:15" x14ac:dyDescent="0.25">
      <c r="N707" s="95"/>
      <c r="O707" s="55"/>
    </row>
    <row r="708" spans="14:15" x14ac:dyDescent="0.25">
      <c r="N708" s="95"/>
      <c r="O708" s="55"/>
    </row>
    <row r="709" spans="14:15" x14ac:dyDescent="0.25">
      <c r="N709" s="95"/>
      <c r="O709" s="55"/>
    </row>
    <row r="710" spans="14:15" x14ac:dyDescent="0.25">
      <c r="N710" s="95"/>
      <c r="O710" s="55"/>
    </row>
    <row r="711" spans="14:15" x14ac:dyDescent="0.25">
      <c r="N711" s="95"/>
      <c r="O711" s="55"/>
    </row>
    <row r="712" spans="14:15" x14ac:dyDescent="0.25">
      <c r="N712" s="95"/>
      <c r="O712" s="55"/>
    </row>
    <row r="713" spans="14:15" x14ac:dyDescent="0.25">
      <c r="N713" s="95"/>
      <c r="O713" s="55"/>
    </row>
    <row r="714" spans="14:15" x14ac:dyDescent="0.25">
      <c r="N714" s="95"/>
      <c r="O714" s="55"/>
    </row>
    <row r="715" spans="14:15" x14ac:dyDescent="0.25">
      <c r="N715" s="95"/>
      <c r="O715" s="55"/>
    </row>
    <row r="716" spans="14:15" x14ac:dyDescent="0.25">
      <c r="N716" s="95"/>
      <c r="O716" s="55"/>
    </row>
    <row r="717" spans="14:15" x14ac:dyDescent="0.25">
      <c r="N717" s="95"/>
      <c r="O717" s="55"/>
    </row>
    <row r="718" spans="14:15" x14ac:dyDescent="0.25">
      <c r="N718" s="95"/>
      <c r="O718" s="55"/>
    </row>
    <row r="719" spans="14:15" x14ac:dyDescent="0.25">
      <c r="N719" s="95"/>
      <c r="O719" s="55"/>
    </row>
    <row r="720" spans="14:15" x14ac:dyDescent="0.25">
      <c r="N720" s="95"/>
      <c r="O720" s="55"/>
    </row>
    <row r="721" spans="14:15" x14ac:dyDescent="0.25">
      <c r="N721" s="95"/>
      <c r="O721" s="55"/>
    </row>
    <row r="722" spans="14:15" x14ac:dyDescent="0.25">
      <c r="N722" s="95"/>
      <c r="O722" s="55"/>
    </row>
    <row r="723" spans="14:15" x14ac:dyDescent="0.25">
      <c r="N723" s="95"/>
      <c r="O723" s="55"/>
    </row>
    <row r="724" spans="14:15" x14ac:dyDescent="0.25">
      <c r="N724" s="95"/>
      <c r="O724" s="55"/>
    </row>
    <row r="725" spans="14:15" x14ac:dyDescent="0.25">
      <c r="N725" s="95"/>
      <c r="O725" s="55"/>
    </row>
    <row r="726" spans="14:15" x14ac:dyDescent="0.25">
      <c r="N726" s="95"/>
      <c r="O726" s="55"/>
    </row>
    <row r="727" spans="14:15" x14ac:dyDescent="0.25">
      <c r="N727" s="95"/>
      <c r="O727" s="55"/>
    </row>
    <row r="728" spans="14:15" x14ac:dyDescent="0.25">
      <c r="N728" s="95"/>
      <c r="O728" s="55"/>
    </row>
    <row r="729" spans="14:15" x14ac:dyDescent="0.25">
      <c r="N729" s="95"/>
      <c r="O729" s="55"/>
    </row>
    <row r="730" spans="14:15" x14ac:dyDescent="0.25">
      <c r="N730" s="95"/>
      <c r="O730" s="55"/>
    </row>
    <row r="731" spans="14:15" x14ac:dyDescent="0.25">
      <c r="N731" s="95"/>
      <c r="O731" s="55"/>
    </row>
    <row r="732" spans="14:15" x14ac:dyDescent="0.25">
      <c r="N732" s="95"/>
      <c r="O732" s="55"/>
    </row>
    <row r="733" spans="14:15" x14ac:dyDescent="0.25">
      <c r="N733" s="95"/>
      <c r="O733" s="55"/>
    </row>
    <row r="734" spans="14:15" x14ac:dyDescent="0.25">
      <c r="N734" s="95"/>
      <c r="O734" s="55"/>
    </row>
    <row r="735" spans="14:15" x14ac:dyDescent="0.25">
      <c r="N735" s="95"/>
      <c r="O735" s="55"/>
    </row>
    <row r="736" spans="14:15" x14ac:dyDescent="0.25">
      <c r="N736" s="95"/>
      <c r="O736" s="55"/>
    </row>
    <row r="737" spans="14:15" x14ac:dyDescent="0.25">
      <c r="N737" s="95"/>
      <c r="O737" s="55"/>
    </row>
    <row r="738" spans="14:15" x14ac:dyDescent="0.25">
      <c r="N738" s="95"/>
      <c r="O738" s="55"/>
    </row>
    <row r="739" spans="14:15" x14ac:dyDescent="0.25">
      <c r="N739" s="95"/>
      <c r="O739" s="55"/>
    </row>
    <row r="740" spans="14:15" x14ac:dyDescent="0.25">
      <c r="N740" s="95"/>
      <c r="O740" s="55"/>
    </row>
    <row r="741" spans="14:15" x14ac:dyDescent="0.25">
      <c r="N741" s="95"/>
      <c r="O741" s="55"/>
    </row>
    <row r="742" spans="14:15" x14ac:dyDescent="0.25">
      <c r="N742" s="95"/>
      <c r="O742" s="55"/>
    </row>
    <row r="743" spans="14:15" x14ac:dyDescent="0.25">
      <c r="N743" s="95"/>
      <c r="O743" s="55"/>
    </row>
    <row r="744" spans="14:15" x14ac:dyDescent="0.25">
      <c r="N744" s="95"/>
      <c r="O744" s="55"/>
    </row>
    <row r="745" spans="14:15" x14ac:dyDescent="0.25">
      <c r="N745" s="95"/>
      <c r="O745" s="55"/>
    </row>
    <row r="746" spans="14:15" x14ac:dyDescent="0.25">
      <c r="N746" s="95"/>
      <c r="O746" s="55"/>
    </row>
    <row r="747" spans="14:15" x14ac:dyDescent="0.25">
      <c r="N747" s="95"/>
      <c r="O747" s="55"/>
    </row>
    <row r="748" spans="14:15" x14ac:dyDescent="0.25">
      <c r="N748" s="95"/>
      <c r="O748" s="55"/>
    </row>
    <row r="749" spans="14:15" x14ac:dyDescent="0.25">
      <c r="N749" s="95"/>
      <c r="O749" s="55"/>
    </row>
    <row r="750" spans="14:15" x14ac:dyDescent="0.25">
      <c r="N750" s="95"/>
      <c r="O750" s="55"/>
    </row>
    <row r="751" spans="14:15" x14ac:dyDescent="0.25">
      <c r="N751" s="95"/>
      <c r="O751" s="55"/>
    </row>
    <row r="752" spans="14:15" x14ac:dyDescent="0.25">
      <c r="N752" s="95"/>
      <c r="O752" s="55"/>
    </row>
    <row r="753" spans="14:15" x14ac:dyDescent="0.25">
      <c r="N753" s="95"/>
      <c r="O753" s="55"/>
    </row>
    <row r="754" spans="14:15" x14ac:dyDescent="0.25">
      <c r="N754" s="95"/>
      <c r="O754" s="55"/>
    </row>
    <row r="755" spans="14:15" x14ac:dyDescent="0.25">
      <c r="N755" s="95"/>
      <c r="O755" s="55"/>
    </row>
    <row r="756" spans="14:15" x14ac:dyDescent="0.25">
      <c r="N756" s="95"/>
      <c r="O756" s="55"/>
    </row>
    <row r="757" spans="14:15" x14ac:dyDescent="0.25">
      <c r="N757" s="95"/>
      <c r="O757" s="55"/>
    </row>
    <row r="758" spans="14:15" x14ac:dyDescent="0.25">
      <c r="N758" s="95"/>
      <c r="O758" s="55"/>
    </row>
    <row r="759" spans="14:15" x14ac:dyDescent="0.25">
      <c r="N759" s="95"/>
      <c r="O759" s="55"/>
    </row>
    <row r="760" spans="14:15" x14ac:dyDescent="0.25">
      <c r="N760" s="95"/>
      <c r="O760" s="55"/>
    </row>
    <row r="761" spans="14:15" x14ac:dyDescent="0.25">
      <c r="N761" s="95"/>
      <c r="O761" s="55"/>
    </row>
    <row r="762" spans="14:15" x14ac:dyDescent="0.25">
      <c r="N762" s="95"/>
      <c r="O762" s="55"/>
    </row>
    <row r="763" spans="14:15" x14ac:dyDescent="0.25">
      <c r="N763" s="95"/>
      <c r="O763" s="55"/>
    </row>
    <row r="764" spans="14:15" x14ac:dyDescent="0.25">
      <c r="N764" s="95"/>
      <c r="O764" s="55"/>
    </row>
    <row r="765" spans="14:15" x14ac:dyDescent="0.25">
      <c r="N765" s="95"/>
      <c r="O765" s="55"/>
    </row>
    <row r="766" spans="14:15" x14ac:dyDescent="0.25">
      <c r="N766" s="95"/>
      <c r="O766" s="55"/>
    </row>
    <row r="767" spans="14:15" x14ac:dyDescent="0.25">
      <c r="N767" s="95"/>
      <c r="O767" s="55"/>
    </row>
    <row r="768" spans="14:15" x14ac:dyDescent="0.25">
      <c r="N768" s="95"/>
      <c r="O768" s="55"/>
    </row>
    <row r="769" spans="14:15" x14ac:dyDescent="0.25">
      <c r="N769" s="95"/>
      <c r="O769" s="55"/>
    </row>
    <row r="770" spans="14:15" x14ac:dyDescent="0.25">
      <c r="N770" s="95"/>
      <c r="O770" s="55"/>
    </row>
    <row r="771" spans="14:15" x14ac:dyDescent="0.25">
      <c r="N771" s="95"/>
      <c r="O771" s="55"/>
    </row>
    <row r="772" spans="14:15" x14ac:dyDescent="0.25">
      <c r="N772" s="95"/>
      <c r="O772" s="55"/>
    </row>
    <row r="773" spans="14:15" x14ac:dyDescent="0.25">
      <c r="N773" s="95"/>
      <c r="O773" s="55"/>
    </row>
    <row r="774" spans="14:15" x14ac:dyDescent="0.25">
      <c r="N774" s="95"/>
      <c r="O774" s="55"/>
    </row>
    <row r="775" spans="14:15" x14ac:dyDescent="0.25">
      <c r="N775" s="95"/>
      <c r="O775" s="55"/>
    </row>
    <row r="776" spans="14:15" x14ac:dyDescent="0.25">
      <c r="N776" s="95"/>
      <c r="O776" s="55"/>
    </row>
    <row r="777" spans="14:15" x14ac:dyDescent="0.25">
      <c r="N777" s="95"/>
      <c r="O777" s="55"/>
    </row>
    <row r="778" spans="14:15" x14ac:dyDescent="0.25">
      <c r="N778" s="95"/>
      <c r="O778" s="55"/>
    </row>
    <row r="779" spans="14:15" x14ac:dyDescent="0.25">
      <c r="N779" s="95"/>
      <c r="O779" s="55"/>
    </row>
    <row r="780" spans="14:15" x14ac:dyDescent="0.25">
      <c r="N780" s="95"/>
      <c r="O780" s="55"/>
    </row>
    <row r="781" spans="14:15" x14ac:dyDescent="0.25">
      <c r="N781" s="95"/>
      <c r="O781" s="55"/>
    </row>
    <row r="782" spans="14:15" x14ac:dyDescent="0.25">
      <c r="N782" s="95"/>
      <c r="O782" s="55"/>
    </row>
    <row r="783" spans="14:15" x14ac:dyDescent="0.25">
      <c r="N783" s="95"/>
      <c r="O783" s="55"/>
    </row>
    <row r="784" spans="14:15" x14ac:dyDescent="0.25">
      <c r="N784" s="95"/>
      <c r="O784" s="55"/>
    </row>
    <row r="785" spans="14:15" x14ac:dyDescent="0.25">
      <c r="N785" s="95"/>
      <c r="O785" s="55"/>
    </row>
    <row r="786" spans="14:15" x14ac:dyDescent="0.25">
      <c r="N786" s="95"/>
      <c r="O786" s="55"/>
    </row>
    <row r="787" spans="14:15" x14ac:dyDescent="0.25">
      <c r="N787" s="95"/>
      <c r="O787" s="55"/>
    </row>
    <row r="788" spans="14:15" x14ac:dyDescent="0.25">
      <c r="N788" s="95"/>
      <c r="O788" s="55"/>
    </row>
    <row r="789" spans="14:15" x14ac:dyDescent="0.25">
      <c r="N789" s="95"/>
      <c r="O789" s="55"/>
    </row>
    <row r="790" spans="14:15" x14ac:dyDescent="0.25">
      <c r="N790" s="95"/>
      <c r="O790" s="55"/>
    </row>
    <row r="791" spans="14:15" x14ac:dyDescent="0.25">
      <c r="N791" s="95"/>
      <c r="O791" s="55"/>
    </row>
    <row r="792" spans="14:15" x14ac:dyDescent="0.25">
      <c r="N792" s="95"/>
      <c r="O792" s="55"/>
    </row>
    <row r="793" spans="14:15" x14ac:dyDescent="0.25">
      <c r="N793" s="95"/>
      <c r="O793" s="55"/>
    </row>
    <row r="794" spans="14:15" x14ac:dyDescent="0.25">
      <c r="N794" s="95"/>
      <c r="O794" s="55"/>
    </row>
    <row r="795" spans="14:15" x14ac:dyDescent="0.25">
      <c r="N795" s="95"/>
      <c r="O795" s="55"/>
    </row>
    <row r="796" spans="14:15" x14ac:dyDescent="0.25">
      <c r="N796" s="95"/>
      <c r="O796" s="55"/>
    </row>
    <row r="797" spans="14:15" x14ac:dyDescent="0.25">
      <c r="N797" s="95"/>
      <c r="O797" s="55"/>
    </row>
    <row r="798" spans="14:15" x14ac:dyDescent="0.25">
      <c r="N798" s="95"/>
      <c r="O798" s="55"/>
    </row>
    <row r="799" spans="14:15" x14ac:dyDescent="0.25">
      <c r="N799" s="95"/>
      <c r="O799" s="55"/>
    </row>
    <row r="800" spans="14:15" x14ac:dyDescent="0.25">
      <c r="N800" s="95"/>
      <c r="O800" s="55"/>
    </row>
    <row r="801" spans="14:15" x14ac:dyDescent="0.25">
      <c r="N801" s="95"/>
      <c r="O801" s="55"/>
    </row>
    <row r="802" spans="14:15" x14ac:dyDescent="0.25">
      <c r="N802" s="95"/>
      <c r="O802" s="55"/>
    </row>
    <row r="803" spans="14:15" x14ac:dyDescent="0.25">
      <c r="N803" s="95"/>
      <c r="O803" s="55"/>
    </row>
    <row r="804" spans="14:15" x14ac:dyDescent="0.25">
      <c r="N804" s="95"/>
      <c r="O804" s="55"/>
    </row>
    <row r="805" spans="14:15" x14ac:dyDescent="0.25">
      <c r="N805" s="95"/>
      <c r="O805" s="55"/>
    </row>
    <row r="806" spans="14:15" x14ac:dyDescent="0.25">
      <c r="N806" s="95"/>
      <c r="O806" s="55"/>
    </row>
    <row r="807" spans="14:15" x14ac:dyDescent="0.25">
      <c r="N807" s="95"/>
      <c r="O807" s="55"/>
    </row>
    <row r="808" spans="14:15" x14ac:dyDescent="0.25">
      <c r="N808" s="95"/>
      <c r="O808" s="55"/>
    </row>
    <row r="809" spans="14:15" x14ac:dyDescent="0.25">
      <c r="N809" s="95"/>
      <c r="O809" s="55"/>
    </row>
    <row r="810" spans="14:15" x14ac:dyDescent="0.25">
      <c r="N810" s="95"/>
      <c r="O810" s="55"/>
    </row>
    <row r="811" spans="14:15" x14ac:dyDescent="0.25">
      <c r="N811" s="95"/>
      <c r="O811" s="55"/>
    </row>
    <row r="812" spans="14:15" x14ac:dyDescent="0.25">
      <c r="N812" s="95"/>
      <c r="O812" s="55"/>
    </row>
    <row r="813" spans="14:15" x14ac:dyDescent="0.25">
      <c r="N813" s="95"/>
      <c r="O813" s="55"/>
    </row>
    <row r="814" spans="14:15" x14ac:dyDescent="0.25">
      <c r="N814" s="95"/>
      <c r="O814" s="55"/>
    </row>
    <row r="815" spans="14:15" x14ac:dyDescent="0.25">
      <c r="N815" s="95"/>
      <c r="O815" s="55"/>
    </row>
    <row r="816" spans="14:15" x14ac:dyDescent="0.25">
      <c r="N816" s="95"/>
      <c r="O816" s="55"/>
    </row>
    <row r="817" spans="14:15" x14ac:dyDescent="0.25">
      <c r="N817" s="95"/>
      <c r="O817" s="55"/>
    </row>
    <row r="818" spans="14:15" x14ac:dyDescent="0.25">
      <c r="N818" s="95"/>
      <c r="O818" s="55"/>
    </row>
    <row r="819" spans="14:15" x14ac:dyDescent="0.25">
      <c r="N819" s="95"/>
      <c r="O819" s="55"/>
    </row>
    <row r="820" spans="14:15" x14ac:dyDescent="0.25">
      <c r="N820" s="95"/>
      <c r="O820" s="55"/>
    </row>
    <row r="821" spans="14:15" x14ac:dyDescent="0.25">
      <c r="N821" s="95"/>
      <c r="O821" s="55"/>
    </row>
    <row r="822" spans="14:15" x14ac:dyDescent="0.25">
      <c r="N822" s="95"/>
      <c r="O822" s="55"/>
    </row>
    <row r="823" spans="14:15" x14ac:dyDescent="0.25">
      <c r="N823" s="95"/>
      <c r="O823" s="55"/>
    </row>
    <row r="824" spans="14:15" x14ac:dyDescent="0.25">
      <c r="N824" s="95"/>
      <c r="O824" s="55"/>
    </row>
    <row r="825" spans="14:15" x14ac:dyDescent="0.25">
      <c r="N825" s="95"/>
      <c r="O825" s="55"/>
    </row>
    <row r="826" spans="14:15" x14ac:dyDescent="0.25">
      <c r="N826" s="95"/>
      <c r="O826" s="55"/>
    </row>
    <row r="827" spans="14:15" x14ac:dyDescent="0.25">
      <c r="N827" s="95"/>
      <c r="O827" s="55"/>
    </row>
    <row r="828" spans="14:15" x14ac:dyDescent="0.25">
      <c r="N828" s="95"/>
      <c r="O828" s="55"/>
    </row>
    <row r="829" spans="14:15" x14ac:dyDescent="0.25">
      <c r="N829" s="95"/>
      <c r="O829" s="55"/>
    </row>
    <row r="830" spans="14:15" x14ac:dyDescent="0.25">
      <c r="N830" s="95"/>
      <c r="O830" s="55"/>
    </row>
    <row r="831" spans="14:15" x14ac:dyDescent="0.25">
      <c r="N831" s="95"/>
      <c r="O831" s="55"/>
    </row>
    <row r="832" spans="14:15" x14ac:dyDescent="0.25">
      <c r="N832" s="95"/>
      <c r="O832" s="55"/>
    </row>
    <row r="833" spans="14:15" x14ac:dyDescent="0.25">
      <c r="N833" s="95"/>
      <c r="O833" s="55"/>
    </row>
    <row r="834" spans="14:15" x14ac:dyDescent="0.25">
      <c r="N834" s="95"/>
      <c r="O834" s="55"/>
    </row>
    <row r="835" spans="14:15" x14ac:dyDescent="0.25">
      <c r="N835" s="95"/>
      <c r="O835" s="55"/>
    </row>
    <row r="836" spans="14:15" x14ac:dyDescent="0.25">
      <c r="N836" s="95"/>
      <c r="O836" s="55"/>
    </row>
    <row r="837" spans="14:15" x14ac:dyDescent="0.25">
      <c r="N837" s="95"/>
      <c r="O837" s="55"/>
    </row>
    <row r="838" spans="14:15" x14ac:dyDescent="0.25">
      <c r="N838" s="95"/>
      <c r="O838" s="55"/>
    </row>
    <row r="839" spans="14:15" x14ac:dyDescent="0.25">
      <c r="N839" s="95"/>
      <c r="O839" s="55"/>
    </row>
    <row r="840" spans="14:15" x14ac:dyDescent="0.25">
      <c r="N840" s="95"/>
      <c r="O840" s="55"/>
    </row>
    <row r="841" spans="14:15" x14ac:dyDescent="0.25">
      <c r="N841" s="95"/>
      <c r="O841" s="55"/>
    </row>
    <row r="842" spans="14:15" x14ac:dyDescent="0.25">
      <c r="N842" s="95"/>
      <c r="O842" s="55"/>
    </row>
    <row r="843" spans="14:15" x14ac:dyDescent="0.25">
      <c r="N843" s="95"/>
      <c r="O843" s="55"/>
    </row>
    <row r="844" spans="14:15" x14ac:dyDescent="0.25">
      <c r="N844" s="95"/>
      <c r="O844" s="55"/>
    </row>
    <row r="845" spans="14:15" x14ac:dyDescent="0.25">
      <c r="N845" s="95"/>
      <c r="O845" s="55"/>
    </row>
    <row r="846" spans="14:15" x14ac:dyDescent="0.25">
      <c r="N846" s="95"/>
      <c r="O846" s="55"/>
    </row>
    <row r="847" spans="14:15" x14ac:dyDescent="0.25">
      <c r="N847" s="95"/>
      <c r="O847" s="55"/>
    </row>
    <row r="848" spans="14:15" x14ac:dyDescent="0.25">
      <c r="N848" s="95"/>
      <c r="O848" s="55"/>
    </row>
    <row r="849" spans="14:15" x14ac:dyDescent="0.25">
      <c r="N849" s="95"/>
      <c r="O849" s="55"/>
    </row>
    <row r="850" spans="14:15" x14ac:dyDescent="0.25">
      <c r="N850" s="95"/>
      <c r="O850" s="55"/>
    </row>
    <row r="851" spans="14:15" x14ac:dyDescent="0.25">
      <c r="N851" s="95"/>
      <c r="O851" s="55"/>
    </row>
    <row r="852" spans="14:15" x14ac:dyDescent="0.25">
      <c r="N852" s="95"/>
      <c r="O852" s="55"/>
    </row>
    <row r="853" spans="14:15" x14ac:dyDescent="0.25">
      <c r="N853" s="95"/>
      <c r="O853" s="55"/>
    </row>
    <row r="854" spans="14:15" x14ac:dyDescent="0.25">
      <c r="N854" s="95"/>
      <c r="O854" s="55"/>
    </row>
    <row r="855" spans="14:15" x14ac:dyDescent="0.25">
      <c r="N855" s="95"/>
      <c r="O855" s="55"/>
    </row>
    <row r="856" spans="14:15" x14ac:dyDescent="0.25">
      <c r="N856" s="95"/>
      <c r="O856" s="55"/>
    </row>
    <row r="857" spans="14:15" x14ac:dyDescent="0.25">
      <c r="N857" s="95"/>
      <c r="O857" s="55"/>
    </row>
    <row r="858" spans="14:15" x14ac:dyDescent="0.25">
      <c r="N858" s="95"/>
      <c r="O858" s="55"/>
    </row>
    <row r="859" spans="14:15" x14ac:dyDescent="0.25">
      <c r="N859" s="95"/>
      <c r="O859" s="55"/>
    </row>
    <row r="860" spans="14:15" x14ac:dyDescent="0.25">
      <c r="N860" s="95"/>
      <c r="O860" s="55"/>
    </row>
    <row r="861" spans="14:15" x14ac:dyDescent="0.25">
      <c r="N861" s="95"/>
      <c r="O861" s="55"/>
    </row>
    <row r="862" spans="14:15" x14ac:dyDescent="0.25">
      <c r="N862" s="95"/>
      <c r="O862" s="55"/>
    </row>
    <row r="863" spans="14:15" x14ac:dyDescent="0.25">
      <c r="N863" s="95"/>
      <c r="O863" s="55"/>
    </row>
    <row r="864" spans="14:15" x14ac:dyDescent="0.25">
      <c r="N864" s="95"/>
      <c r="O864" s="55"/>
    </row>
    <row r="865" spans="14:15" x14ac:dyDescent="0.25">
      <c r="N865" s="95"/>
      <c r="O865" s="55"/>
    </row>
    <row r="866" spans="14:15" x14ac:dyDescent="0.25">
      <c r="N866" s="95"/>
      <c r="O866" s="55"/>
    </row>
    <row r="867" spans="14:15" x14ac:dyDescent="0.25">
      <c r="N867" s="95"/>
      <c r="O867" s="55"/>
    </row>
    <row r="868" spans="14:15" x14ac:dyDescent="0.25">
      <c r="N868" s="95"/>
      <c r="O868" s="55"/>
    </row>
    <row r="869" spans="14:15" x14ac:dyDescent="0.25">
      <c r="N869" s="95"/>
      <c r="O869" s="55"/>
    </row>
    <row r="870" spans="14:15" x14ac:dyDescent="0.25">
      <c r="N870" s="95"/>
      <c r="O870" s="55"/>
    </row>
    <row r="871" spans="14:15" x14ac:dyDescent="0.25">
      <c r="N871" s="95"/>
      <c r="O871" s="55"/>
    </row>
    <row r="872" spans="14:15" x14ac:dyDescent="0.25">
      <c r="N872" s="95"/>
      <c r="O872" s="55"/>
    </row>
    <row r="873" spans="14:15" x14ac:dyDescent="0.25">
      <c r="N873" s="95"/>
      <c r="O873" s="55"/>
    </row>
    <row r="874" spans="14:15" x14ac:dyDescent="0.25">
      <c r="N874" s="95"/>
      <c r="O874" s="55"/>
    </row>
    <row r="875" spans="14:15" x14ac:dyDescent="0.25">
      <c r="N875" s="95"/>
      <c r="O875" s="55"/>
    </row>
    <row r="876" spans="14:15" x14ac:dyDescent="0.25">
      <c r="N876" s="95"/>
      <c r="O876" s="55"/>
    </row>
    <row r="877" spans="14:15" x14ac:dyDescent="0.25">
      <c r="N877" s="95"/>
      <c r="O877" s="55"/>
    </row>
    <row r="878" spans="14:15" x14ac:dyDescent="0.25">
      <c r="N878" s="95"/>
      <c r="O878" s="55"/>
    </row>
    <row r="879" spans="14:15" x14ac:dyDescent="0.25">
      <c r="N879" s="95"/>
      <c r="O879" s="55"/>
    </row>
    <row r="880" spans="14:15" x14ac:dyDescent="0.25">
      <c r="N880" s="95"/>
      <c r="O880" s="55"/>
    </row>
    <row r="881" spans="14:15" x14ac:dyDescent="0.25">
      <c r="N881" s="95"/>
      <c r="O881" s="55"/>
    </row>
    <row r="882" spans="14:15" x14ac:dyDescent="0.25">
      <c r="N882" s="95"/>
      <c r="O882" s="55"/>
    </row>
    <row r="883" spans="14:15" x14ac:dyDescent="0.25">
      <c r="N883" s="95"/>
      <c r="O883" s="55"/>
    </row>
    <row r="884" spans="14:15" x14ac:dyDescent="0.25">
      <c r="N884" s="95"/>
      <c r="O884" s="55"/>
    </row>
    <row r="885" spans="14:15" x14ac:dyDescent="0.25">
      <c r="N885" s="95"/>
      <c r="O885" s="55"/>
    </row>
    <row r="886" spans="14:15" x14ac:dyDescent="0.25">
      <c r="N886" s="95"/>
      <c r="O886" s="55"/>
    </row>
    <row r="887" spans="14:15" x14ac:dyDescent="0.25">
      <c r="N887" s="95"/>
      <c r="O887" s="55"/>
    </row>
    <row r="888" spans="14:15" x14ac:dyDescent="0.25">
      <c r="N888" s="95"/>
      <c r="O888" s="55"/>
    </row>
    <row r="889" spans="14:15" x14ac:dyDescent="0.25">
      <c r="N889" s="95"/>
      <c r="O889" s="55"/>
    </row>
    <row r="890" spans="14:15" x14ac:dyDescent="0.25">
      <c r="N890" s="95"/>
      <c r="O890" s="55"/>
    </row>
    <row r="891" spans="14:15" x14ac:dyDescent="0.25">
      <c r="N891" s="95"/>
      <c r="O891" s="55"/>
    </row>
    <row r="892" spans="14:15" x14ac:dyDescent="0.25">
      <c r="N892" s="95"/>
      <c r="O892" s="55"/>
    </row>
    <row r="893" spans="14:15" x14ac:dyDescent="0.25">
      <c r="N893" s="95"/>
      <c r="O893" s="55"/>
    </row>
    <row r="894" spans="14:15" x14ac:dyDescent="0.25">
      <c r="N894" s="95"/>
      <c r="O894" s="55"/>
    </row>
    <row r="895" spans="14:15" x14ac:dyDescent="0.25">
      <c r="N895" s="95"/>
      <c r="O895" s="55"/>
    </row>
    <row r="896" spans="14:15" x14ac:dyDescent="0.25">
      <c r="N896" s="95"/>
      <c r="O896" s="55"/>
    </row>
    <row r="897" spans="14:15" x14ac:dyDescent="0.25">
      <c r="N897" s="95"/>
      <c r="O897" s="55"/>
    </row>
    <row r="898" spans="14:15" x14ac:dyDescent="0.25">
      <c r="N898" s="95"/>
      <c r="O898" s="55"/>
    </row>
    <row r="899" spans="14:15" x14ac:dyDescent="0.25">
      <c r="N899" s="95"/>
      <c r="O899" s="55"/>
    </row>
    <row r="900" spans="14:15" x14ac:dyDescent="0.25">
      <c r="N900" s="95"/>
      <c r="O900" s="55"/>
    </row>
    <row r="901" spans="14:15" x14ac:dyDescent="0.25">
      <c r="N901" s="95"/>
      <c r="O901" s="55"/>
    </row>
    <row r="902" spans="14:15" x14ac:dyDescent="0.25">
      <c r="N902" s="95"/>
      <c r="O902" s="55"/>
    </row>
    <row r="903" spans="14:15" x14ac:dyDescent="0.25">
      <c r="N903" s="95"/>
      <c r="O903" s="55"/>
    </row>
    <row r="904" spans="14:15" x14ac:dyDescent="0.25">
      <c r="N904" s="95"/>
      <c r="O904" s="55"/>
    </row>
    <row r="905" spans="14:15" x14ac:dyDescent="0.25">
      <c r="N905" s="95"/>
      <c r="O905" s="55"/>
    </row>
    <row r="906" spans="14:15" x14ac:dyDescent="0.25">
      <c r="N906" s="95"/>
      <c r="O906" s="55"/>
    </row>
    <row r="907" spans="14:15" x14ac:dyDescent="0.25">
      <c r="N907" s="95"/>
      <c r="O907" s="55"/>
    </row>
    <row r="908" spans="14:15" x14ac:dyDescent="0.25">
      <c r="N908" s="95"/>
      <c r="O908" s="55"/>
    </row>
    <row r="909" spans="14:15" x14ac:dyDescent="0.25">
      <c r="N909" s="95"/>
      <c r="O909" s="55"/>
    </row>
    <row r="910" spans="14:15" x14ac:dyDescent="0.25">
      <c r="N910" s="95"/>
      <c r="O910" s="55"/>
    </row>
    <row r="911" spans="14:15" x14ac:dyDescent="0.25">
      <c r="N911" s="95"/>
      <c r="O911" s="55"/>
    </row>
    <row r="912" spans="14:15" x14ac:dyDescent="0.25">
      <c r="N912" s="95"/>
      <c r="O912" s="55"/>
    </row>
    <row r="913" spans="14:15" x14ac:dyDescent="0.25">
      <c r="N913" s="95"/>
      <c r="O913" s="55"/>
    </row>
    <row r="914" spans="14:15" x14ac:dyDescent="0.25">
      <c r="N914" s="95"/>
      <c r="O914" s="55"/>
    </row>
    <row r="915" spans="14:15" x14ac:dyDescent="0.25">
      <c r="N915" s="95"/>
      <c r="O915" s="55"/>
    </row>
    <row r="916" spans="14:15" x14ac:dyDescent="0.25">
      <c r="N916" s="95"/>
      <c r="O916" s="55"/>
    </row>
    <row r="917" spans="14:15" x14ac:dyDescent="0.25">
      <c r="N917" s="95"/>
      <c r="O917" s="55"/>
    </row>
    <row r="918" spans="14:15" x14ac:dyDescent="0.25">
      <c r="N918" s="95"/>
      <c r="O918" s="55"/>
    </row>
    <row r="919" spans="14:15" x14ac:dyDescent="0.25">
      <c r="N919" s="95"/>
      <c r="O919" s="55"/>
    </row>
    <row r="920" spans="14:15" x14ac:dyDescent="0.25">
      <c r="N920" s="95"/>
      <c r="O920" s="55"/>
    </row>
    <row r="921" spans="14:15" x14ac:dyDescent="0.25">
      <c r="N921" s="95"/>
      <c r="O921" s="55"/>
    </row>
    <row r="922" spans="14:15" x14ac:dyDescent="0.25">
      <c r="N922" s="95"/>
      <c r="O922" s="55"/>
    </row>
    <row r="923" spans="14:15" x14ac:dyDescent="0.25">
      <c r="N923" s="95"/>
      <c r="O923" s="55"/>
    </row>
    <row r="924" spans="14:15" x14ac:dyDescent="0.25">
      <c r="N924" s="95"/>
      <c r="O924" s="55"/>
    </row>
    <row r="925" spans="14:15" x14ac:dyDescent="0.25">
      <c r="N925" s="95"/>
      <c r="O925" s="55"/>
    </row>
    <row r="926" spans="14:15" x14ac:dyDescent="0.25">
      <c r="N926" s="95"/>
      <c r="O926" s="55"/>
    </row>
    <row r="927" spans="14:15" x14ac:dyDescent="0.25">
      <c r="N927" s="95"/>
      <c r="O927" s="55"/>
    </row>
    <row r="928" spans="14:15" x14ac:dyDescent="0.25">
      <c r="N928" s="95"/>
      <c r="O928" s="55"/>
    </row>
    <row r="929" spans="14:15" x14ac:dyDescent="0.25">
      <c r="N929" s="95"/>
      <c r="O929" s="55"/>
    </row>
    <row r="930" spans="14:15" x14ac:dyDescent="0.25">
      <c r="N930" s="95"/>
      <c r="O930" s="55"/>
    </row>
    <row r="931" spans="14:15" x14ac:dyDescent="0.25">
      <c r="N931" s="95"/>
      <c r="O931" s="55"/>
    </row>
    <row r="932" spans="14:15" x14ac:dyDescent="0.25">
      <c r="N932" s="95"/>
      <c r="O932" s="55"/>
    </row>
    <row r="933" spans="14:15" x14ac:dyDescent="0.25">
      <c r="N933" s="95"/>
      <c r="O933" s="55"/>
    </row>
    <row r="934" spans="14:15" x14ac:dyDescent="0.25">
      <c r="N934" s="95"/>
      <c r="O934" s="55"/>
    </row>
    <row r="935" spans="14:15" x14ac:dyDescent="0.25">
      <c r="N935" s="95"/>
      <c r="O935" s="55"/>
    </row>
    <row r="936" spans="14:15" x14ac:dyDescent="0.25">
      <c r="N936" s="95"/>
      <c r="O936" s="55"/>
    </row>
    <row r="937" spans="14:15" x14ac:dyDescent="0.25">
      <c r="N937" s="95"/>
      <c r="O937" s="55"/>
    </row>
    <row r="938" spans="14:15" x14ac:dyDescent="0.25">
      <c r="N938" s="95"/>
      <c r="O938" s="55"/>
    </row>
    <row r="939" spans="14:15" x14ac:dyDescent="0.25">
      <c r="N939" s="95"/>
      <c r="O939" s="55"/>
    </row>
    <row r="940" spans="14:15" x14ac:dyDescent="0.25">
      <c r="N940" s="95"/>
      <c r="O940" s="55"/>
    </row>
    <row r="941" spans="14:15" x14ac:dyDescent="0.25">
      <c r="N941" s="95"/>
      <c r="O941" s="55"/>
    </row>
    <row r="942" spans="14:15" x14ac:dyDescent="0.25">
      <c r="N942" s="95"/>
      <c r="O942" s="55"/>
    </row>
    <row r="943" spans="14:15" x14ac:dyDescent="0.25">
      <c r="N943" s="95"/>
      <c r="O943" s="55"/>
    </row>
    <row r="944" spans="14:15" x14ac:dyDescent="0.25">
      <c r="N944" s="95"/>
      <c r="O944" s="55"/>
    </row>
    <row r="945" spans="14:15" x14ac:dyDescent="0.25">
      <c r="N945" s="95"/>
      <c r="O945" s="55"/>
    </row>
    <row r="946" spans="14:15" x14ac:dyDescent="0.25">
      <c r="N946" s="95"/>
      <c r="O946" s="55"/>
    </row>
    <row r="947" spans="14:15" x14ac:dyDescent="0.25">
      <c r="N947" s="95"/>
      <c r="O947" s="55"/>
    </row>
    <row r="948" spans="14:15" x14ac:dyDescent="0.25">
      <c r="N948" s="95"/>
      <c r="O948" s="55"/>
    </row>
    <row r="949" spans="14:15" x14ac:dyDescent="0.25">
      <c r="N949" s="95"/>
      <c r="O949" s="55"/>
    </row>
    <row r="950" spans="14:15" x14ac:dyDescent="0.25">
      <c r="N950" s="95"/>
      <c r="O950" s="55"/>
    </row>
    <row r="951" spans="14:15" x14ac:dyDescent="0.25">
      <c r="N951" s="95"/>
      <c r="O951" s="55"/>
    </row>
    <row r="952" spans="14:15" x14ac:dyDescent="0.25">
      <c r="N952" s="95"/>
      <c r="O952" s="55"/>
    </row>
    <row r="953" spans="14:15" x14ac:dyDescent="0.25">
      <c r="N953" s="95"/>
      <c r="O953" s="55"/>
    </row>
    <row r="954" spans="14:15" x14ac:dyDescent="0.25">
      <c r="N954" s="95"/>
      <c r="O954" s="55"/>
    </row>
    <row r="955" spans="14:15" x14ac:dyDescent="0.25">
      <c r="N955" s="95"/>
      <c r="O955" s="55"/>
    </row>
    <row r="956" spans="14:15" x14ac:dyDescent="0.25">
      <c r="N956" s="95"/>
      <c r="O956" s="55"/>
    </row>
    <row r="957" spans="14:15" x14ac:dyDescent="0.25">
      <c r="N957" s="95"/>
      <c r="O957" s="55"/>
    </row>
    <row r="958" spans="14:15" x14ac:dyDescent="0.25">
      <c r="N958" s="95"/>
      <c r="O958" s="55"/>
    </row>
    <row r="959" spans="14:15" x14ac:dyDescent="0.25">
      <c r="N959" s="95"/>
      <c r="O959" s="55"/>
    </row>
    <row r="960" spans="14:15" x14ac:dyDescent="0.25">
      <c r="N960" s="95"/>
      <c r="O960" s="55"/>
    </row>
    <row r="961" spans="14:15" x14ac:dyDescent="0.25">
      <c r="N961" s="95"/>
      <c r="O961" s="55"/>
    </row>
    <row r="962" spans="14:15" x14ac:dyDescent="0.25">
      <c r="N962" s="95"/>
      <c r="O962" s="55"/>
    </row>
    <row r="963" spans="14:15" x14ac:dyDescent="0.25">
      <c r="N963" s="95"/>
      <c r="O963" s="55"/>
    </row>
    <row r="964" spans="14:15" x14ac:dyDescent="0.25">
      <c r="N964" s="95"/>
      <c r="O964" s="55"/>
    </row>
    <row r="965" spans="14:15" x14ac:dyDescent="0.25">
      <c r="N965" s="95"/>
      <c r="O965" s="55"/>
    </row>
    <row r="966" spans="14:15" x14ac:dyDescent="0.25">
      <c r="N966" s="95"/>
      <c r="O966" s="55"/>
    </row>
    <row r="967" spans="14:15" x14ac:dyDescent="0.25">
      <c r="N967" s="95"/>
      <c r="O967" s="55"/>
    </row>
    <row r="968" spans="14:15" x14ac:dyDescent="0.25">
      <c r="N968" s="95"/>
      <c r="O968" s="55"/>
    </row>
    <row r="969" spans="14:15" x14ac:dyDescent="0.25">
      <c r="N969" s="95"/>
      <c r="O969" s="55"/>
    </row>
    <row r="970" spans="14:15" x14ac:dyDescent="0.25">
      <c r="N970" s="95"/>
      <c r="O970" s="55"/>
    </row>
    <row r="971" spans="14:15" x14ac:dyDescent="0.25">
      <c r="N971" s="95"/>
      <c r="O971" s="55"/>
    </row>
    <row r="972" spans="14:15" x14ac:dyDescent="0.25">
      <c r="N972" s="95"/>
      <c r="O972" s="55"/>
    </row>
    <row r="973" spans="14:15" x14ac:dyDescent="0.25">
      <c r="N973" s="95"/>
      <c r="O973" s="55"/>
    </row>
    <row r="974" spans="14:15" x14ac:dyDescent="0.25">
      <c r="N974" s="95"/>
      <c r="O974" s="55"/>
    </row>
    <row r="975" spans="14:15" x14ac:dyDescent="0.25">
      <c r="N975" s="95"/>
      <c r="O975" s="55"/>
    </row>
    <row r="976" spans="14:15" x14ac:dyDescent="0.25">
      <c r="N976" s="95"/>
      <c r="O976" s="55"/>
    </row>
    <row r="977" spans="14:15" x14ac:dyDescent="0.25">
      <c r="N977" s="95"/>
      <c r="O977" s="55"/>
    </row>
    <row r="978" spans="14:15" x14ac:dyDescent="0.25">
      <c r="N978" s="95"/>
      <c r="O978" s="55"/>
    </row>
    <row r="979" spans="14:15" x14ac:dyDescent="0.25">
      <c r="N979" s="95"/>
      <c r="O979" s="55"/>
    </row>
    <row r="980" spans="14:15" x14ac:dyDescent="0.25">
      <c r="N980" s="95"/>
      <c r="O980" s="55"/>
    </row>
    <row r="981" spans="14:15" x14ac:dyDescent="0.25">
      <c r="N981" s="95"/>
      <c r="O981" s="55"/>
    </row>
    <row r="982" spans="14:15" x14ac:dyDescent="0.25">
      <c r="N982" s="95"/>
      <c r="O982" s="55"/>
    </row>
    <row r="983" spans="14:15" x14ac:dyDescent="0.25">
      <c r="N983" s="95"/>
      <c r="O983" s="55"/>
    </row>
    <row r="984" spans="14:15" x14ac:dyDescent="0.25">
      <c r="N984" s="95"/>
      <c r="O984" s="55"/>
    </row>
    <row r="985" spans="14:15" x14ac:dyDescent="0.25">
      <c r="N985" s="95"/>
      <c r="O985" s="55"/>
    </row>
    <row r="986" spans="14:15" x14ac:dyDescent="0.25">
      <c r="N986" s="95"/>
      <c r="O986" s="55"/>
    </row>
    <row r="987" spans="14:15" x14ac:dyDescent="0.25">
      <c r="N987" s="95"/>
      <c r="O987" s="55"/>
    </row>
    <row r="988" spans="14:15" x14ac:dyDescent="0.25">
      <c r="N988" s="95"/>
      <c r="O988" s="55"/>
    </row>
    <row r="989" spans="14:15" x14ac:dyDescent="0.25">
      <c r="N989" s="95"/>
      <c r="O989" s="55"/>
    </row>
    <row r="990" spans="14:15" x14ac:dyDescent="0.25">
      <c r="N990" s="95"/>
      <c r="O990" s="55"/>
    </row>
    <row r="991" spans="14:15" x14ac:dyDescent="0.25">
      <c r="N991" s="95"/>
      <c r="O991" s="55"/>
    </row>
    <row r="992" spans="14:15" x14ac:dyDescent="0.25">
      <c r="N992" s="95"/>
      <c r="O992" s="55"/>
    </row>
    <row r="993" spans="14:15" x14ac:dyDescent="0.25">
      <c r="N993" s="95"/>
      <c r="O993" s="55"/>
    </row>
    <row r="994" spans="14:15" x14ac:dyDescent="0.25">
      <c r="N994" s="95"/>
      <c r="O994" s="55"/>
    </row>
    <row r="995" spans="14:15" x14ac:dyDescent="0.25">
      <c r="N995" s="95"/>
      <c r="O995" s="55"/>
    </row>
    <row r="996" spans="14:15" x14ac:dyDescent="0.25">
      <c r="N996" s="95"/>
      <c r="O996" s="55"/>
    </row>
    <row r="997" spans="14:15" x14ac:dyDescent="0.25">
      <c r="N997" s="95"/>
      <c r="O997" s="55"/>
    </row>
    <row r="998" spans="14:15" x14ac:dyDescent="0.25">
      <c r="N998" s="95"/>
      <c r="O998" s="55"/>
    </row>
    <row r="999" spans="14:15" x14ac:dyDescent="0.25">
      <c r="N999" s="95"/>
      <c r="O999" s="55"/>
    </row>
    <row r="1000" spans="14:15" x14ac:dyDescent="0.25">
      <c r="N1000" s="95"/>
      <c r="O1000" s="55"/>
    </row>
    <row r="1001" spans="14:15" x14ac:dyDescent="0.25">
      <c r="N1001" s="95"/>
      <c r="O1001" s="55"/>
    </row>
    <row r="1002" spans="14:15" x14ac:dyDescent="0.25">
      <c r="N1002" s="95"/>
      <c r="O1002" s="55"/>
    </row>
    <row r="1003" spans="14:15" x14ac:dyDescent="0.25">
      <c r="N1003" s="95"/>
      <c r="O1003" s="55"/>
    </row>
    <row r="1004" spans="14:15" x14ac:dyDescent="0.25">
      <c r="N1004" s="95"/>
      <c r="O1004" s="55"/>
    </row>
    <row r="1005" spans="14:15" x14ac:dyDescent="0.25">
      <c r="N1005" s="95"/>
      <c r="O1005" s="55"/>
    </row>
    <row r="1006" spans="14:15" x14ac:dyDescent="0.25">
      <c r="N1006" s="95"/>
      <c r="O1006" s="55"/>
    </row>
    <row r="1007" spans="14:15" x14ac:dyDescent="0.25">
      <c r="N1007" s="95"/>
      <c r="O1007" s="55"/>
    </row>
    <row r="1008" spans="14:15" x14ac:dyDescent="0.25">
      <c r="N1008" s="95"/>
      <c r="O1008" s="55"/>
    </row>
    <row r="1009" spans="14:15" x14ac:dyDescent="0.25">
      <c r="N1009" s="95"/>
      <c r="O1009" s="55"/>
    </row>
    <row r="1010" spans="14:15" x14ac:dyDescent="0.25">
      <c r="N1010" s="95"/>
      <c r="O1010" s="55"/>
    </row>
    <row r="1011" spans="14:15" x14ac:dyDescent="0.25">
      <c r="N1011" s="95"/>
      <c r="O1011" s="55"/>
    </row>
    <row r="1012" spans="14:15" x14ac:dyDescent="0.25">
      <c r="N1012" s="95"/>
      <c r="O1012" s="55"/>
    </row>
    <row r="1013" spans="14:15" x14ac:dyDescent="0.25">
      <c r="N1013" s="95"/>
      <c r="O1013" s="55"/>
    </row>
    <row r="1014" spans="14:15" x14ac:dyDescent="0.25">
      <c r="N1014" s="95"/>
      <c r="O1014" s="55"/>
    </row>
    <row r="1015" spans="14:15" x14ac:dyDescent="0.25">
      <c r="N1015" s="95"/>
      <c r="O1015" s="55"/>
    </row>
    <row r="1016" spans="14:15" x14ac:dyDescent="0.25">
      <c r="N1016" s="95"/>
      <c r="O1016" s="55"/>
    </row>
    <row r="1017" spans="14:15" x14ac:dyDescent="0.25">
      <c r="N1017" s="95"/>
      <c r="O1017" s="55"/>
    </row>
    <row r="1018" spans="14:15" x14ac:dyDescent="0.25">
      <c r="N1018" s="95"/>
      <c r="O1018" s="55"/>
    </row>
    <row r="1019" spans="14:15" x14ac:dyDescent="0.25">
      <c r="N1019" s="95"/>
      <c r="O1019" s="55"/>
    </row>
    <row r="1020" spans="14:15" x14ac:dyDescent="0.25">
      <c r="N1020" s="95"/>
      <c r="O1020" s="55"/>
    </row>
    <row r="1021" spans="14:15" x14ac:dyDescent="0.25">
      <c r="N1021" s="95"/>
      <c r="O1021" s="55"/>
    </row>
    <row r="1022" spans="14:15" x14ac:dyDescent="0.25">
      <c r="N1022" s="95"/>
      <c r="O1022" s="55"/>
    </row>
    <row r="1023" spans="14:15" x14ac:dyDescent="0.25">
      <c r="N1023" s="95"/>
      <c r="O1023" s="55"/>
    </row>
    <row r="1024" spans="14:15" x14ac:dyDescent="0.25">
      <c r="N1024" s="95"/>
      <c r="O1024" s="55"/>
    </row>
    <row r="1025" spans="14:15" x14ac:dyDescent="0.25">
      <c r="N1025" s="95"/>
      <c r="O1025" s="55"/>
    </row>
    <row r="1026" spans="14:15" x14ac:dyDescent="0.25">
      <c r="N1026" s="95"/>
      <c r="O1026" s="55"/>
    </row>
    <row r="1027" spans="14:15" x14ac:dyDescent="0.25">
      <c r="N1027" s="95"/>
      <c r="O1027" s="55"/>
    </row>
    <row r="1028" spans="14:15" x14ac:dyDescent="0.25">
      <c r="N1028" s="95"/>
      <c r="O1028" s="55"/>
    </row>
    <row r="1029" spans="14:15" x14ac:dyDescent="0.25">
      <c r="N1029" s="95"/>
      <c r="O1029" s="55"/>
    </row>
    <row r="1030" spans="14:15" x14ac:dyDescent="0.25">
      <c r="N1030" s="95"/>
      <c r="O1030" s="55"/>
    </row>
    <row r="1031" spans="14:15" x14ac:dyDescent="0.25">
      <c r="N1031" s="95"/>
      <c r="O1031" s="55"/>
    </row>
    <row r="1032" spans="14:15" x14ac:dyDescent="0.25">
      <c r="N1032" s="95"/>
      <c r="O1032" s="55"/>
    </row>
    <row r="1033" spans="14:15" x14ac:dyDescent="0.25">
      <c r="N1033" s="95"/>
      <c r="O1033" s="55"/>
    </row>
    <row r="1034" spans="14:15" x14ac:dyDescent="0.25">
      <c r="N1034" s="95"/>
      <c r="O1034" s="55"/>
    </row>
    <row r="1035" spans="14:15" x14ac:dyDescent="0.25">
      <c r="N1035" s="95"/>
      <c r="O1035" s="55"/>
    </row>
    <row r="1036" spans="14:15" x14ac:dyDescent="0.25">
      <c r="N1036" s="95"/>
      <c r="O1036" s="55"/>
    </row>
    <row r="1037" spans="14:15" x14ac:dyDescent="0.25">
      <c r="N1037" s="95"/>
      <c r="O1037" s="55"/>
    </row>
    <row r="1038" spans="14:15" x14ac:dyDescent="0.25">
      <c r="N1038" s="95"/>
      <c r="O1038" s="55"/>
    </row>
    <row r="1039" spans="14:15" x14ac:dyDescent="0.25">
      <c r="N1039" s="95"/>
      <c r="O1039" s="55"/>
    </row>
    <row r="1040" spans="14:15" x14ac:dyDescent="0.25">
      <c r="N1040" s="95"/>
      <c r="O1040" s="55"/>
    </row>
    <row r="1041" spans="14:15" x14ac:dyDescent="0.25">
      <c r="N1041" s="95"/>
      <c r="O1041" s="55"/>
    </row>
    <row r="1042" spans="14:15" x14ac:dyDescent="0.25">
      <c r="N1042" s="95"/>
      <c r="O1042" s="55"/>
    </row>
    <row r="1043" spans="14:15" x14ac:dyDescent="0.25">
      <c r="N1043" s="95"/>
      <c r="O1043" s="55"/>
    </row>
    <row r="1044" spans="14:15" x14ac:dyDescent="0.25">
      <c r="N1044" s="95"/>
      <c r="O1044" s="55"/>
    </row>
    <row r="1045" spans="14:15" x14ac:dyDescent="0.25">
      <c r="N1045" s="95"/>
      <c r="O1045" s="55"/>
    </row>
    <row r="1046" spans="14:15" x14ac:dyDescent="0.25">
      <c r="N1046" s="95"/>
      <c r="O1046" s="55"/>
    </row>
    <row r="1047" spans="14:15" x14ac:dyDescent="0.25">
      <c r="N1047" s="95"/>
      <c r="O1047" s="55"/>
    </row>
    <row r="1048" spans="14:15" x14ac:dyDescent="0.25">
      <c r="N1048" s="95"/>
      <c r="O1048" s="55"/>
    </row>
    <row r="1049" spans="14:15" x14ac:dyDescent="0.25">
      <c r="N1049" s="95"/>
      <c r="O1049" s="55"/>
    </row>
    <row r="1050" spans="14:15" x14ac:dyDescent="0.25">
      <c r="N1050" s="95"/>
      <c r="O1050" s="55"/>
    </row>
    <row r="1051" spans="14:15" x14ac:dyDescent="0.25">
      <c r="N1051" s="95"/>
      <c r="O1051" s="55"/>
    </row>
    <row r="1052" spans="14:15" x14ac:dyDescent="0.25">
      <c r="N1052" s="95"/>
      <c r="O1052" s="55"/>
    </row>
    <row r="1053" spans="14:15" x14ac:dyDescent="0.25">
      <c r="N1053" s="95"/>
      <c r="O1053" s="55"/>
    </row>
    <row r="1054" spans="14:15" x14ac:dyDescent="0.25">
      <c r="N1054" s="95"/>
      <c r="O1054" s="55"/>
    </row>
    <row r="1055" spans="14:15" x14ac:dyDescent="0.25">
      <c r="N1055" s="95"/>
      <c r="O1055" s="55"/>
    </row>
    <row r="1056" spans="14:15" x14ac:dyDescent="0.25">
      <c r="N1056" s="95"/>
      <c r="O1056" s="55"/>
    </row>
    <row r="1057" spans="14:15" x14ac:dyDescent="0.25">
      <c r="N1057" s="95"/>
      <c r="O1057" s="55"/>
    </row>
    <row r="1058" spans="14:15" x14ac:dyDescent="0.25">
      <c r="N1058" s="95"/>
      <c r="O1058" s="55"/>
    </row>
    <row r="1059" spans="14:15" x14ac:dyDescent="0.25">
      <c r="N1059" s="95"/>
      <c r="O1059" s="55"/>
    </row>
    <row r="1060" spans="14:15" x14ac:dyDescent="0.25">
      <c r="N1060" s="95"/>
      <c r="O1060" s="55"/>
    </row>
    <row r="1061" spans="14:15" x14ac:dyDescent="0.25">
      <c r="N1061" s="95"/>
      <c r="O1061" s="55"/>
    </row>
    <row r="1062" spans="14:15" x14ac:dyDescent="0.25">
      <c r="N1062" s="95"/>
      <c r="O1062" s="55"/>
    </row>
    <row r="1063" spans="14:15" x14ac:dyDescent="0.25">
      <c r="N1063" s="95"/>
      <c r="O1063" s="55"/>
    </row>
    <row r="1064" spans="14:15" x14ac:dyDescent="0.25">
      <c r="N1064" s="95"/>
      <c r="O1064" s="55"/>
    </row>
    <row r="1065" spans="14:15" x14ac:dyDescent="0.25">
      <c r="N1065" s="95"/>
      <c r="O1065" s="55"/>
    </row>
    <row r="1066" spans="14:15" x14ac:dyDescent="0.25">
      <c r="N1066" s="95"/>
      <c r="O1066" s="55"/>
    </row>
    <row r="1067" spans="14:15" x14ac:dyDescent="0.25">
      <c r="N1067" s="95"/>
      <c r="O1067" s="55"/>
    </row>
    <row r="1068" spans="14:15" x14ac:dyDescent="0.25">
      <c r="N1068" s="95"/>
      <c r="O1068" s="55"/>
    </row>
    <row r="1069" spans="14:15" x14ac:dyDescent="0.25">
      <c r="N1069" s="95"/>
      <c r="O1069" s="55"/>
    </row>
    <row r="1070" spans="14:15" x14ac:dyDescent="0.25">
      <c r="N1070" s="95"/>
      <c r="O1070" s="55"/>
    </row>
    <row r="1071" spans="14:15" x14ac:dyDescent="0.25">
      <c r="N1071" s="95"/>
      <c r="O1071" s="55"/>
    </row>
    <row r="1072" spans="14:15" x14ac:dyDescent="0.25">
      <c r="N1072" s="95"/>
      <c r="O1072" s="55"/>
    </row>
    <row r="1073" spans="14:15" x14ac:dyDescent="0.25">
      <c r="N1073" s="95"/>
      <c r="O1073" s="55"/>
    </row>
    <row r="1074" spans="14:15" x14ac:dyDescent="0.25">
      <c r="N1074" s="95"/>
      <c r="O1074" s="55"/>
    </row>
    <row r="1075" spans="14:15" x14ac:dyDescent="0.25">
      <c r="N1075" s="95"/>
      <c r="O1075" s="55"/>
    </row>
    <row r="1076" spans="14:15" x14ac:dyDescent="0.25">
      <c r="N1076" s="95"/>
      <c r="O1076" s="55"/>
    </row>
    <row r="1077" spans="14:15" x14ac:dyDescent="0.25">
      <c r="N1077" s="95"/>
      <c r="O1077" s="55"/>
    </row>
    <row r="1078" spans="14:15" x14ac:dyDescent="0.25">
      <c r="N1078" s="95"/>
      <c r="O1078" s="55"/>
    </row>
    <row r="1079" spans="14:15" x14ac:dyDescent="0.25">
      <c r="N1079" s="95"/>
      <c r="O1079" s="55"/>
    </row>
    <row r="1080" spans="14:15" x14ac:dyDescent="0.25">
      <c r="N1080" s="95"/>
      <c r="O1080" s="55"/>
    </row>
    <row r="1081" spans="14:15" x14ac:dyDescent="0.25">
      <c r="N1081" s="95"/>
      <c r="O1081" s="55"/>
    </row>
    <row r="1082" spans="14:15" x14ac:dyDescent="0.25">
      <c r="N1082" s="95"/>
      <c r="O1082" s="55"/>
    </row>
    <row r="1083" spans="14:15" x14ac:dyDescent="0.25">
      <c r="N1083" s="95"/>
      <c r="O1083" s="55"/>
    </row>
    <row r="1084" spans="14:15" x14ac:dyDescent="0.25">
      <c r="N1084" s="95"/>
      <c r="O1084" s="55"/>
    </row>
    <row r="1085" spans="14:15" x14ac:dyDescent="0.25">
      <c r="N1085" s="95"/>
      <c r="O1085" s="55"/>
    </row>
    <row r="1086" spans="14:15" x14ac:dyDescent="0.25">
      <c r="N1086" s="95"/>
      <c r="O1086" s="55"/>
    </row>
    <row r="1087" spans="14:15" x14ac:dyDescent="0.25">
      <c r="N1087" s="95"/>
      <c r="O1087" s="55"/>
    </row>
    <row r="1088" spans="14:15" x14ac:dyDescent="0.25">
      <c r="N1088" s="95"/>
      <c r="O1088" s="55"/>
    </row>
    <row r="1089" spans="14:15" x14ac:dyDescent="0.25">
      <c r="N1089" s="95"/>
      <c r="O1089" s="55"/>
    </row>
    <row r="1090" spans="14:15" x14ac:dyDescent="0.25">
      <c r="N1090" s="95"/>
      <c r="O1090" s="55"/>
    </row>
    <row r="1091" spans="14:15" x14ac:dyDescent="0.25">
      <c r="N1091" s="95"/>
      <c r="O1091" s="55"/>
    </row>
    <row r="1092" spans="14:15" x14ac:dyDescent="0.25">
      <c r="N1092" s="95"/>
      <c r="O1092" s="55"/>
    </row>
    <row r="1093" spans="14:15" x14ac:dyDescent="0.25">
      <c r="N1093" s="95"/>
      <c r="O1093" s="55"/>
    </row>
    <row r="1094" spans="14:15" x14ac:dyDescent="0.25">
      <c r="N1094" s="95"/>
      <c r="O1094" s="55"/>
    </row>
    <row r="1095" spans="14:15" x14ac:dyDescent="0.25">
      <c r="N1095" s="95"/>
      <c r="O1095" s="55"/>
    </row>
    <row r="1096" spans="14:15" x14ac:dyDescent="0.25">
      <c r="N1096" s="95"/>
      <c r="O1096" s="55"/>
    </row>
    <row r="1097" spans="14:15" x14ac:dyDescent="0.25">
      <c r="N1097" s="95"/>
      <c r="O1097" s="55"/>
    </row>
    <row r="1098" spans="14:15" x14ac:dyDescent="0.25">
      <c r="N1098" s="95"/>
      <c r="O1098" s="55"/>
    </row>
    <row r="1099" spans="14:15" x14ac:dyDescent="0.25">
      <c r="N1099" s="95"/>
      <c r="O1099" s="55"/>
    </row>
    <row r="1100" spans="14:15" x14ac:dyDescent="0.25">
      <c r="N1100" s="95"/>
      <c r="O1100" s="55"/>
    </row>
    <row r="1101" spans="14:15" x14ac:dyDescent="0.25">
      <c r="N1101" s="95"/>
      <c r="O1101" s="55"/>
    </row>
    <row r="1102" spans="14:15" x14ac:dyDescent="0.25">
      <c r="N1102" s="95"/>
      <c r="O1102" s="55"/>
    </row>
    <row r="1103" spans="14:15" x14ac:dyDescent="0.25">
      <c r="N1103" s="95"/>
      <c r="O1103" s="55"/>
    </row>
    <row r="1104" spans="14:15" x14ac:dyDescent="0.25">
      <c r="N1104" s="95"/>
      <c r="O1104" s="55"/>
    </row>
    <row r="1105" spans="14:15" x14ac:dyDescent="0.25">
      <c r="N1105" s="95"/>
      <c r="O1105" s="55"/>
    </row>
    <row r="1106" spans="14:15" x14ac:dyDescent="0.25">
      <c r="N1106" s="95"/>
      <c r="O1106" s="55"/>
    </row>
    <row r="1107" spans="14:15" x14ac:dyDescent="0.25">
      <c r="N1107" s="95"/>
      <c r="O1107" s="55"/>
    </row>
    <row r="1108" spans="14:15" x14ac:dyDescent="0.25">
      <c r="N1108" s="95"/>
      <c r="O1108" s="55"/>
    </row>
    <row r="1109" spans="14:15" x14ac:dyDescent="0.25">
      <c r="N1109" s="95"/>
      <c r="O1109" s="55"/>
    </row>
    <row r="1110" spans="14:15" x14ac:dyDescent="0.25">
      <c r="N1110" s="95"/>
      <c r="O1110" s="55"/>
    </row>
    <row r="1111" spans="14:15" x14ac:dyDescent="0.25">
      <c r="N1111" s="95"/>
      <c r="O1111" s="55"/>
    </row>
    <row r="1112" spans="14:15" x14ac:dyDescent="0.25">
      <c r="N1112" s="95"/>
      <c r="O1112" s="55"/>
    </row>
    <row r="1113" spans="14:15" x14ac:dyDescent="0.25">
      <c r="N1113" s="95"/>
      <c r="O1113" s="55"/>
    </row>
    <row r="1114" spans="14:15" x14ac:dyDescent="0.25">
      <c r="N1114" s="95"/>
      <c r="O1114" s="55"/>
    </row>
    <row r="1115" spans="14:15" x14ac:dyDescent="0.25">
      <c r="N1115" s="95"/>
      <c r="O1115" s="55"/>
    </row>
    <row r="1116" spans="14:15" x14ac:dyDescent="0.25">
      <c r="N1116" s="95"/>
      <c r="O1116" s="55"/>
    </row>
    <row r="1117" spans="14:15" x14ac:dyDescent="0.25">
      <c r="N1117" s="95"/>
      <c r="O1117" s="55"/>
    </row>
    <row r="1118" spans="14:15" x14ac:dyDescent="0.25">
      <c r="N1118" s="95"/>
      <c r="O1118" s="55"/>
    </row>
    <row r="1119" spans="14:15" x14ac:dyDescent="0.25">
      <c r="N1119" s="95"/>
      <c r="O1119" s="55"/>
    </row>
    <row r="1120" spans="14:15" x14ac:dyDescent="0.25">
      <c r="N1120" s="95"/>
      <c r="O1120" s="55"/>
    </row>
    <row r="1121" spans="14:15" x14ac:dyDescent="0.25">
      <c r="N1121" s="95"/>
      <c r="O1121" s="55"/>
    </row>
    <row r="1122" spans="14:15" x14ac:dyDescent="0.25">
      <c r="N1122" s="95"/>
      <c r="O1122" s="55"/>
    </row>
    <row r="1123" spans="14:15" x14ac:dyDescent="0.25">
      <c r="N1123" s="95"/>
      <c r="O1123" s="55"/>
    </row>
    <row r="1124" spans="14:15" x14ac:dyDescent="0.25">
      <c r="N1124" s="95"/>
      <c r="O1124" s="55"/>
    </row>
    <row r="1125" spans="14:15" x14ac:dyDescent="0.25">
      <c r="N1125" s="95"/>
      <c r="O1125" s="55"/>
    </row>
    <row r="1126" spans="14:15" x14ac:dyDescent="0.25">
      <c r="N1126" s="95"/>
      <c r="O1126" s="55"/>
    </row>
    <row r="1127" spans="14:15" x14ac:dyDescent="0.25">
      <c r="N1127" s="95"/>
      <c r="O1127" s="55"/>
    </row>
    <row r="1128" spans="14:15" x14ac:dyDescent="0.25">
      <c r="N1128" s="95"/>
      <c r="O1128" s="55"/>
    </row>
    <row r="1129" spans="14:15" x14ac:dyDescent="0.25">
      <c r="N1129" s="95"/>
      <c r="O1129" s="55"/>
    </row>
    <row r="1130" spans="14:15" x14ac:dyDescent="0.25">
      <c r="N1130" s="95"/>
      <c r="O1130" s="55"/>
    </row>
    <row r="1131" spans="14:15" x14ac:dyDescent="0.25">
      <c r="N1131" s="95"/>
      <c r="O1131" s="55"/>
    </row>
    <row r="1132" spans="14:15" x14ac:dyDescent="0.25">
      <c r="N1132" s="95"/>
      <c r="O1132" s="55"/>
    </row>
    <row r="1133" spans="14:15" x14ac:dyDescent="0.25">
      <c r="N1133" s="95"/>
      <c r="O1133" s="55"/>
    </row>
    <row r="1134" spans="14:15" x14ac:dyDescent="0.25">
      <c r="N1134" s="95"/>
      <c r="O1134" s="55"/>
    </row>
    <row r="1135" spans="14:15" x14ac:dyDescent="0.25">
      <c r="N1135" s="95"/>
      <c r="O1135" s="55"/>
    </row>
    <row r="1136" spans="14:15" x14ac:dyDescent="0.25">
      <c r="N1136" s="95"/>
      <c r="O1136" s="55"/>
    </row>
    <row r="1137" spans="14:15" x14ac:dyDescent="0.25">
      <c r="N1137" s="95"/>
      <c r="O1137" s="55"/>
    </row>
    <row r="1138" spans="14:15" x14ac:dyDescent="0.25">
      <c r="N1138" s="95"/>
      <c r="O1138" s="55"/>
    </row>
    <row r="1139" spans="14:15" x14ac:dyDescent="0.25">
      <c r="N1139" s="95"/>
      <c r="O1139" s="55"/>
    </row>
    <row r="1140" spans="14:15" x14ac:dyDescent="0.25">
      <c r="N1140" s="95"/>
      <c r="O1140" s="55"/>
    </row>
    <row r="1141" spans="14:15" x14ac:dyDescent="0.25">
      <c r="N1141" s="95"/>
      <c r="O1141" s="55"/>
    </row>
    <row r="1142" spans="14:15" x14ac:dyDescent="0.25">
      <c r="N1142" s="95"/>
      <c r="O1142" s="55"/>
    </row>
    <row r="1143" spans="14:15" x14ac:dyDescent="0.25">
      <c r="N1143" s="95"/>
      <c r="O1143" s="55"/>
    </row>
    <row r="1144" spans="14:15" x14ac:dyDescent="0.25">
      <c r="N1144" s="95"/>
      <c r="O1144" s="55"/>
    </row>
    <row r="1145" spans="14:15" x14ac:dyDescent="0.25">
      <c r="N1145" s="95"/>
      <c r="O1145" s="55"/>
    </row>
    <row r="1146" spans="14:15" x14ac:dyDescent="0.25">
      <c r="N1146" s="95"/>
      <c r="O1146" s="55"/>
    </row>
    <row r="1147" spans="14:15" x14ac:dyDescent="0.25">
      <c r="N1147" s="95"/>
      <c r="O1147" s="55"/>
    </row>
    <row r="1148" spans="14:15" x14ac:dyDescent="0.25">
      <c r="N1148" s="95"/>
      <c r="O1148" s="55"/>
    </row>
    <row r="1149" spans="14:15" x14ac:dyDescent="0.25">
      <c r="N1149" s="95"/>
      <c r="O1149" s="55"/>
    </row>
    <row r="1150" spans="14:15" x14ac:dyDescent="0.25">
      <c r="N1150" s="95"/>
      <c r="O1150" s="55"/>
    </row>
    <row r="1151" spans="14:15" x14ac:dyDescent="0.25">
      <c r="N1151" s="95"/>
      <c r="O1151" s="55"/>
    </row>
    <row r="1152" spans="14:15" x14ac:dyDescent="0.25">
      <c r="N1152" s="95"/>
      <c r="O1152" s="55"/>
    </row>
    <row r="1153" spans="14:15" x14ac:dyDescent="0.25">
      <c r="N1153" s="95"/>
      <c r="O1153" s="55"/>
    </row>
    <row r="1154" spans="14:15" x14ac:dyDescent="0.25">
      <c r="N1154" s="95"/>
      <c r="O1154" s="55"/>
    </row>
    <row r="1155" spans="14:15" x14ac:dyDescent="0.25">
      <c r="N1155" s="95"/>
      <c r="O1155" s="55"/>
    </row>
    <row r="1156" spans="14:15" x14ac:dyDescent="0.25">
      <c r="N1156" s="95"/>
      <c r="O1156" s="55"/>
    </row>
    <row r="1157" spans="14:15" x14ac:dyDescent="0.25">
      <c r="N1157" s="95"/>
      <c r="O1157" s="55"/>
    </row>
    <row r="1158" spans="14:15" x14ac:dyDescent="0.25">
      <c r="N1158" s="95"/>
      <c r="O1158" s="55"/>
    </row>
    <row r="1159" spans="14:15" x14ac:dyDescent="0.25">
      <c r="N1159" s="95"/>
      <c r="O1159" s="55"/>
    </row>
    <row r="1160" spans="14:15" x14ac:dyDescent="0.25">
      <c r="N1160" s="95"/>
      <c r="O1160" s="55"/>
    </row>
    <row r="1161" spans="14:15" x14ac:dyDescent="0.25">
      <c r="N1161" s="95"/>
      <c r="O1161" s="55"/>
    </row>
    <row r="1162" spans="14:15" x14ac:dyDescent="0.25">
      <c r="N1162" s="95"/>
      <c r="O1162" s="55"/>
    </row>
    <row r="1163" spans="14:15" x14ac:dyDescent="0.25">
      <c r="N1163" s="95"/>
      <c r="O1163" s="55"/>
    </row>
    <row r="1164" spans="14:15" x14ac:dyDescent="0.25">
      <c r="N1164" s="95"/>
      <c r="O1164" s="55"/>
    </row>
    <row r="1165" spans="14:15" x14ac:dyDescent="0.25">
      <c r="N1165" s="95"/>
      <c r="O1165" s="55"/>
    </row>
    <row r="1166" spans="14:15" x14ac:dyDescent="0.25">
      <c r="N1166" s="95"/>
      <c r="O1166" s="55"/>
    </row>
    <row r="1167" spans="14:15" x14ac:dyDescent="0.25">
      <c r="N1167" s="95"/>
      <c r="O1167" s="55"/>
    </row>
    <row r="1168" spans="14:15" x14ac:dyDescent="0.25">
      <c r="N1168" s="95"/>
      <c r="O1168" s="55"/>
    </row>
    <row r="1169" spans="14:15" x14ac:dyDescent="0.25">
      <c r="N1169" s="95"/>
      <c r="O1169" s="55"/>
    </row>
    <row r="1170" spans="14:15" x14ac:dyDescent="0.25">
      <c r="N1170" s="95"/>
      <c r="O1170" s="55"/>
    </row>
    <row r="1171" spans="14:15" x14ac:dyDescent="0.25">
      <c r="N1171" s="95"/>
      <c r="O1171" s="55"/>
    </row>
    <row r="1172" spans="14:15" x14ac:dyDescent="0.25">
      <c r="N1172" s="95"/>
      <c r="O1172" s="55"/>
    </row>
    <row r="1173" spans="14:15" x14ac:dyDescent="0.25">
      <c r="N1173" s="95"/>
      <c r="O1173" s="55"/>
    </row>
    <row r="1174" spans="14:15" x14ac:dyDescent="0.25">
      <c r="N1174" s="95"/>
      <c r="O1174" s="55"/>
    </row>
    <row r="1175" spans="14:15" x14ac:dyDescent="0.25">
      <c r="N1175" s="95"/>
      <c r="O1175" s="55"/>
    </row>
    <row r="1176" spans="14:15" x14ac:dyDescent="0.25">
      <c r="N1176" s="95"/>
      <c r="O1176" s="55"/>
    </row>
    <row r="1177" spans="14:15" x14ac:dyDescent="0.25">
      <c r="N1177" s="95"/>
      <c r="O1177" s="55"/>
    </row>
    <row r="1178" spans="14:15" x14ac:dyDescent="0.25">
      <c r="N1178" s="95"/>
      <c r="O1178" s="55"/>
    </row>
    <row r="1179" spans="14:15" x14ac:dyDescent="0.25">
      <c r="N1179" s="95"/>
      <c r="O1179" s="55"/>
    </row>
    <row r="1180" spans="14:15" x14ac:dyDescent="0.25">
      <c r="N1180" s="95"/>
      <c r="O1180" s="55"/>
    </row>
    <row r="1181" spans="14:15" x14ac:dyDescent="0.25">
      <c r="N1181" s="95"/>
      <c r="O1181" s="55"/>
    </row>
    <row r="1182" spans="14:15" x14ac:dyDescent="0.25">
      <c r="N1182" s="95"/>
      <c r="O1182" s="55"/>
    </row>
    <row r="1183" spans="14:15" x14ac:dyDescent="0.25">
      <c r="N1183" s="95"/>
      <c r="O1183" s="55"/>
    </row>
    <row r="1184" spans="14:15" x14ac:dyDescent="0.25">
      <c r="N1184" s="95"/>
      <c r="O1184" s="55"/>
    </row>
    <row r="1185" spans="14:15" x14ac:dyDescent="0.25">
      <c r="N1185" s="95"/>
      <c r="O1185" s="55"/>
    </row>
    <row r="1186" spans="14:15" x14ac:dyDescent="0.25">
      <c r="N1186" s="95"/>
      <c r="O1186" s="55"/>
    </row>
    <row r="1187" spans="14:15" x14ac:dyDescent="0.25">
      <c r="N1187" s="95"/>
      <c r="O1187" s="55"/>
    </row>
    <row r="1188" spans="14:15" x14ac:dyDescent="0.25">
      <c r="N1188" s="95"/>
      <c r="O1188" s="55"/>
    </row>
    <row r="1189" spans="14:15" x14ac:dyDescent="0.25">
      <c r="N1189" s="95"/>
      <c r="O1189" s="55"/>
    </row>
    <row r="1190" spans="14:15" x14ac:dyDescent="0.25">
      <c r="N1190" s="95"/>
      <c r="O1190" s="55"/>
    </row>
    <row r="1191" spans="14:15" x14ac:dyDescent="0.25">
      <c r="N1191" s="95"/>
      <c r="O1191" s="55"/>
    </row>
    <row r="1192" spans="14:15" x14ac:dyDescent="0.25">
      <c r="N1192" s="95"/>
      <c r="O1192" s="55"/>
    </row>
    <row r="1193" spans="14:15" x14ac:dyDescent="0.25">
      <c r="N1193" s="95"/>
      <c r="O1193" s="55"/>
    </row>
    <row r="1194" spans="14:15" x14ac:dyDescent="0.25">
      <c r="N1194" s="95"/>
      <c r="O1194" s="55"/>
    </row>
    <row r="1195" spans="14:15" x14ac:dyDescent="0.25">
      <c r="N1195" s="95"/>
      <c r="O1195" s="55"/>
    </row>
    <row r="1196" spans="14:15" x14ac:dyDescent="0.25">
      <c r="N1196" s="95"/>
      <c r="O1196" s="55"/>
    </row>
    <row r="1197" spans="14:15" x14ac:dyDescent="0.25">
      <c r="N1197" s="95"/>
      <c r="O1197" s="55"/>
    </row>
    <row r="1198" spans="14:15" x14ac:dyDescent="0.25">
      <c r="N1198" s="95"/>
      <c r="O1198" s="55"/>
    </row>
    <row r="1199" spans="14:15" x14ac:dyDescent="0.25">
      <c r="N1199" s="95"/>
      <c r="O1199" s="55"/>
    </row>
    <row r="1200" spans="14:15" x14ac:dyDescent="0.25">
      <c r="N1200" s="95"/>
      <c r="O1200" s="55"/>
    </row>
    <row r="1201" spans="14:15" x14ac:dyDescent="0.25">
      <c r="N1201" s="95"/>
      <c r="O1201" s="55"/>
    </row>
    <row r="1202" spans="14:15" x14ac:dyDescent="0.25">
      <c r="N1202" s="95"/>
      <c r="O1202" s="55"/>
    </row>
    <row r="1203" spans="14:15" x14ac:dyDescent="0.25">
      <c r="N1203" s="95"/>
      <c r="O1203" s="55"/>
    </row>
    <row r="1204" spans="14:15" x14ac:dyDescent="0.25">
      <c r="N1204" s="95"/>
      <c r="O1204" s="55"/>
    </row>
    <row r="1205" spans="14:15" x14ac:dyDescent="0.25">
      <c r="N1205" s="95"/>
      <c r="O1205" s="55"/>
    </row>
    <row r="1206" spans="14:15" x14ac:dyDescent="0.25">
      <c r="N1206" s="95"/>
      <c r="O1206" s="55"/>
    </row>
    <row r="1207" spans="14:15" x14ac:dyDescent="0.25">
      <c r="N1207" s="95"/>
      <c r="O1207" s="55"/>
    </row>
    <row r="1208" spans="14:15" x14ac:dyDescent="0.25">
      <c r="N1208" s="95"/>
      <c r="O1208" s="55"/>
    </row>
    <row r="1209" spans="14:15" x14ac:dyDescent="0.25">
      <c r="N1209" s="95"/>
      <c r="O1209" s="55"/>
    </row>
    <row r="1210" spans="14:15" x14ac:dyDescent="0.25">
      <c r="N1210" s="95"/>
      <c r="O1210" s="55"/>
    </row>
    <row r="1211" spans="14:15" x14ac:dyDescent="0.25">
      <c r="N1211" s="95"/>
      <c r="O1211" s="55"/>
    </row>
    <row r="1212" spans="14:15" x14ac:dyDescent="0.25">
      <c r="N1212" s="95"/>
      <c r="O1212" s="55"/>
    </row>
    <row r="1213" spans="14:15" x14ac:dyDescent="0.25">
      <c r="N1213" s="95"/>
      <c r="O1213" s="55"/>
    </row>
    <row r="1214" spans="14:15" x14ac:dyDescent="0.25">
      <c r="N1214" s="95"/>
      <c r="O1214" s="55"/>
    </row>
    <row r="1215" spans="14:15" x14ac:dyDescent="0.25">
      <c r="N1215" s="95"/>
      <c r="O1215" s="55"/>
    </row>
    <row r="1216" spans="14:15" x14ac:dyDescent="0.25">
      <c r="N1216" s="95"/>
      <c r="O1216" s="55"/>
    </row>
    <row r="1217" spans="14:15" x14ac:dyDescent="0.25">
      <c r="N1217" s="95"/>
      <c r="O1217" s="55"/>
    </row>
    <row r="1218" spans="14:15" x14ac:dyDescent="0.25">
      <c r="N1218" s="95"/>
      <c r="O1218" s="55"/>
    </row>
    <row r="1219" spans="14:15" x14ac:dyDescent="0.25">
      <c r="N1219" s="95"/>
      <c r="O1219" s="55"/>
    </row>
    <row r="1220" spans="14:15" x14ac:dyDescent="0.25">
      <c r="N1220" s="95"/>
      <c r="O1220" s="55"/>
    </row>
    <row r="1221" spans="14:15" x14ac:dyDescent="0.25">
      <c r="N1221" s="95"/>
      <c r="O1221" s="55"/>
    </row>
    <row r="1222" spans="14:15" x14ac:dyDescent="0.25">
      <c r="N1222" s="95"/>
      <c r="O1222" s="55"/>
    </row>
    <row r="1223" spans="14:15" x14ac:dyDescent="0.25">
      <c r="N1223" s="95"/>
      <c r="O1223" s="55"/>
    </row>
    <row r="1224" spans="14:15" x14ac:dyDescent="0.25">
      <c r="N1224" s="95"/>
      <c r="O1224" s="55"/>
    </row>
    <row r="1225" spans="14:15" x14ac:dyDescent="0.25">
      <c r="N1225" s="95"/>
      <c r="O1225" s="55"/>
    </row>
    <row r="1226" spans="14:15" x14ac:dyDescent="0.25">
      <c r="N1226" s="95"/>
      <c r="O1226" s="55"/>
    </row>
    <row r="1227" spans="14:15" x14ac:dyDescent="0.25">
      <c r="N1227" s="95"/>
      <c r="O1227" s="55"/>
    </row>
    <row r="1228" spans="14:15" x14ac:dyDescent="0.25">
      <c r="N1228" s="95"/>
      <c r="O1228" s="55"/>
    </row>
    <row r="1229" spans="14:15" x14ac:dyDescent="0.25">
      <c r="N1229" s="95"/>
      <c r="O1229" s="55"/>
    </row>
    <row r="1230" spans="14:15" x14ac:dyDescent="0.25">
      <c r="N1230" s="95"/>
      <c r="O1230" s="55"/>
    </row>
    <row r="1231" spans="14:15" x14ac:dyDescent="0.25">
      <c r="N1231" s="95"/>
      <c r="O1231" s="55"/>
    </row>
    <row r="1232" spans="14:15" x14ac:dyDescent="0.25">
      <c r="N1232" s="95"/>
      <c r="O1232" s="55"/>
    </row>
    <row r="1233" spans="14:15" x14ac:dyDescent="0.25">
      <c r="N1233" s="95"/>
      <c r="O1233" s="55"/>
    </row>
    <row r="1234" spans="14:15" x14ac:dyDescent="0.25">
      <c r="N1234" s="95"/>
      <c r="O1234" s="55"/>
    </row>
    <row r="1235" spans="14:15" x14ac:dyDescent="0.25">
      <c r="N1235" s="95"/>
      <c r="O1235" s="55"/>
    </row>
    <row r="1236" spans="14:15" x14ac:dyDescent="0.25">
      <c r="N1236" s="95"/>
      <c r="O1236" s="55"/>
    </row>
    <row r="1237" spans="14:15" x14ac:dyDescent="0.25">
      <c r="N1237" s="95"/>
      <c r="O1237" s="55"/>
    </row>
    <row r="1238" spans="14:15" x14ac:dyDescent="0.25">
      <c r="N1238" s="95"/>
      <c r="O1238" s="55"/>
    </row>
    <row r="1239" spans="14:15" x14ac:dyDescent="0.25">
      <c r="N1239" s="95"/>
      <c r="O1239" s="55"/>
    </row>
    <row r="1240" spans="14:15" x14ac:dyDescent="0.25">
      <c r="N1240" s="95"/>
      <c r="O1240" s="55"/>
    </row>
    <row r="1241" spans="14:15" x14ac:dyDescent="0.25">
      <c r="N1241" s="95"/>
      <c r="O1241" s="55"/>
    </row>
    <row r="1242" spans="14:15" x14ac:dyDescent="0.25">
      <c r="N1242" s="95"/>
      <c r="O1242" s="55"/>
    </row>
    <row r="1243" spans="14:15" x14ac:dyDescent="0.25">
      <c r="N1243" s="95"/>
      <c r="O1243" s="55"/>
    </row>
    <row r="1244" spans="14:15" x14ac:dyDescent="0.25">
      <c r="N1244" s="95"/>
      <c r="O1244" s="55"/>
    </row>
    <row r="1245" spans="14:15" x14ac:dyDescent="0.25">
      <c r="N1245" s="95"/>
      <c r="O1245" s="55"/>
    </row>
    <row r="1246" spans="14:15" x14ac:dyDescent="0.25">
      <c r="N1246" s="95"/>
      <c r="O1246" s="55"/>
    </row>
    <row r="1247" spans="14:15" x14ac:dyDescent="0.25">
      <c r="N1247" s="95"/>
      <c r="O1247" s="55"/>
    </row>
    <row r="1248" spans="14:15" x14ac:dyDescent="0.25">
      <c r="N1248" s="95"/>
      <c r="O1248" s="55"/>
    </row>
    <row r="1249" spans="14:15" x14ac:dyDescent="0.25">
      <c r="N1249" s="95"/>
      <c r="O1249" s="55"/>
    </row>
    <row r="1250" spans="14:15" x14ac:dyDescent="0.25">
      <c r="N1250" s="95"/>
      <c r="O1250" s="55"/>
    </row>
    <row r="1251" spans="14:15" x14ac:dyDescent="0.25">
      <c r="N1251" s="95"/>
      <c r="O1251" s="55"/>
    </row>
    <row r="1252" spans="14:15" x14ac:dyDescent="0.25">
      <c r="N1252" s="95"/>
      <c r="O1252" s="55"/>
    </row>
    <row r="1253" spans="14:15" x14ac:dyDescent="0.25">
      <c r="N1253" s="95"/>
      <c r="O1253" s="55"/>
    </row>
    <row r="1254" spans="14:15" x14ac:dyDescent="0.25">
      <c r="N1254" s="95"/>
      <c r="O1254" s="55"/>
    </row>
    <row r="1255" spans="14:15" x14ac:dyDescent="0.25">
      <c r="N1255" s="95"/>
      <c r="O1255" s="55"/>
    </row>
    <row r="1256" spans="14:15" x14ac:dyDescent="0.25">
      <c r="N1256" s="95"/>
      <c r="O1256" s="55"/>
    </row>
    <row r="1257" spans="14:15" x14ac:dyDescent="0.25">
      <c r="N1257" s="95"/>
      <c r="O1257" s="55"/>
    </row>
    <row r="1258" spans="14:15" x14ac:dyDescent="0.25">
      <c r="N1258" s="95"/>
      <c r="O1258" s="55"/>
    </row>
    <row r="1259" spans="14:15" x14ac:dyDescent="0.25">
      <c r="N1259" s="95"/>
      <c r="O1259" s="55"/>
    </row>
    <row r="1260" spans="14:15" x14ac:dyDescent="0.25">
      <c r="N1260" s="95"/>
      <c r="O1260" s="55"/>
    </row>
    <row r="1261" spans="14:15" x14ac:dyDescent="0.25">
      <c r="N1261" s="95"/>
      <c r="O1261" s="55"/>
    </row>
    <row r="1262" spans="14:15" x14ac:dyDescent="0.25">
      <c r="N1262" s="95"/>
      <c r="O1262" s="55"/>
    </row>
    <row r="1263" spans="14:15" x14ac:dyDescent="0.25">
      <c r="N1263" s="95"/>
      <c r="O1263" s="55"/>
    </row>
    <row r="1264" spans="14:15" x14ac:dyDescent="0.25">
      <c r="N1264" s="95"/>
      <c r="O1264" s="55"/>
    </row>
    <row r="1265" spans="14:15" x14ac:dyDescent="0.25">
      <c r="N1265" s="95"/>
      <c r="O1265" s="55"/>
    </row>
    <row r="1266" spans="14:15" x14ac:dyDescent="0.25">
      <c r="N1266" s="95"/>
      <c r="O1266" s="55"/>
    </row>
    <row r="1267" spans="14:15" x14ac:dyDescent="0.25">
      <c r="N1267" s="95"/>
      <c r="O1267" s="55"/>
    </row>
    <row r="1268" spans="14:15" x14ac:dyDescent="0.25">
      <c r="N1268" s="95"/>
      <c r="O1268" s="55"/>
    </row>
    <row r="1269" spans="14:15" x14ac:dyDescent="0.25">
      <c r="N1269" s="95"/>
      <c r="O1269" s="55"/>
    </row>
    <row r="1270" spans="14:15" x14ac:dyDescent="0.25">
      <c r="N1270" s="95"/>
      <c r="O1270" s="55"/>
    </row>
    <row r="1271" spans="14:15" x14ac:dyDescent="0.25">
      <c r="N1271" s="95"/>
      <c r="O1271" s="55"/>
    </row>
    <row r="1272" spans="14:15" x14ac:dyDescent="0.25">
      <c r="N1272" s="95"/>
      <c r="O1272" s="55"/>
    </row>
    <row r="1273" spans="14:15" x14ac:dyDescent="0.25">
      <c r="N1273" s="95"/>
      <c r="O1273" s="55"/>
    </row>
    <row r="1274" spans="14:15" x14ac:dyDescent="0.25">
      <c r="N1274" s="95"/>
      <c r="O1274" s="55"/>
    </row>
    <row r="1275" spans="14:15" x14ac:dyDescent="0.25">
      <c r="N1275" s="95"/>
      <c r="O1275" s="55"/>
    </row>
    <row r="1276" spans="14:15" x14ac:dyDescent="0.25">
      <c r="N1276" s="95"/>
      <c r="O1276" s="55"/>
    </row>
    <row r="1277" spans="14:15" x14ac:dyDescent="0.25">
      <c r="N1277" s="95"/>
      <c r="O1277" s="55"/>
    </row>
    <row r="1278" spans="14:15" x14ac:dyDescent="0.25">
      <c r="N1278" s="95"/>
      <c r="O1278" s="55"/>
    </row>
    <row r="1279" spans="14:15" x14ac:dyDescent="0.25">
      <c r="N1279" s="95"/>
      <c r="O1279" s="55"/>
    </row>
    <row r="1280" spans="14:15" x14ac:dyDescent="0.25">
      <c r="N1280" s="95"/>
      <c r="O1280" s="55"/>
    </row>
    <row r="1281" spans="14:15" x14ac:dyDescent="0.25">
      <c r="N1281" s="95"/>
      <c r="O1281" s="55"/>
    </row>
    <row r="1282" spans="14:15" x14ac:dyDescent="0.25">
      <c r="N1282" s="95"/>
      <c r="O1282" s="55"/>
    </row>
    <row r="1283" spans="14:15" x14ac:dyDescent="0.25">
      <c r="N1283" s="95"/>
      <c r="O1283" s="55"/>
    </row>
    <row r="1284" spans="14:15" x14ac:dyDescent="0.25">
      <c r="N1284" s="95"/>
      <c r="O1284" s="55"/>
    </row>
    <row r="1285" spans="14:15" x14ac:dyDescent="0.25">
      <c r="N1285" s="95"/>
      <c r="O1285" s="55"/>
    </row>
    <row r="1286" spans="14:15" x14ac:dyDescent="0.25">
      <c r="N1286" s="95"/>
      <c r="O1286" s="55"/>
    </row>
    <row r="1287" spans="14:15" x14ac:dyDescent="0.25">
      <c r="N1287" s="95"/>
      <c r="O1287" s="55"/>
    </row>
    <row r="1288" spans="14:15" x14ac:dyDescent="0.25">
      <c r="N1288" s="95"/>
      <c r="O1288" s="55"/>
    </row>
    <row r="1289" spans="14:15" x14ac:dyDescent="0.25">
      <c r="N1289" s="95"/>
      <c r="O1289" s="55"/>
    </row>
    <row r="1290" spans="14:15" x14ac:dyDescent="0.25">
      <c r="N1290" s="95"/>
      <c r="O1290" s="55"/>
    </row>
    <row r="1291" spans="14:15" x14ac:dyDescent="0.25">
      <c r="N1291" s="95"/>
      <c r="O1291" s="55"/>
    </row>
    <row r="1292" spans="14:15" x14ac:dyDescent="0.25">
      <c r="N1292" s="95"/>
      <c r="O1292" s="55"/>
    </row>
    <row r="1293" spans="14:15" x14ac:dyDescent="0.25">
      <c r="N1293" s="95"/>
      <c r="O1293" s="55"/>
    </row>
    <row r="1294" spans="14:15" x14ac:dyDescent="0.25">
      <c r="N1294" s="95"/>
      <c r="O1294" s="55"/>
    </row>
    <row r="1295" spans="14:15" x14ac:dyDescent="0.25">
      <c r="N1295" s="95"/>
      <c r="O1295" s="55"/>
    </row>
    <row r="1296" spans="14:15" x14ac:dyDescent="0.25">
      <c r="N1296" s="95"/>
      <c r="O1296" s="55"/>
    </row>
    <row r="1297" spans="14:15" x14ac:dyDescent="0.25">
      <c r="N1297" s="95"/>
      <c r="O1297" s="55"/>
    </row>
    <row r="1298" spans="14:15" x14ac:dyDescent="0.25">
      <c r="N1298" s="95"/>
      <c r="O1298" s="55"/>
    </row>
    <row r="1299" spans="14:15" x14ac:dyDescent="0.25">
      <c r="N1299" s="95"/>
      <c r="O1299" s="55"/>
    </row>
    <row r="1300" spans="14:15" x14ac:dyDescent="0.25">
      <c r="N1300" s="95"/>
      <c r="O1300" s="55"/>
    </row>
    <row r="1301" spans="14:15" x14ac:dyDescent="0.25">
      <c r="N1301" s="95"/>
      <c r="O1301" s="55"/>
    </row>
    <row r="1302" spans="14:15" x14ac:dyDescent="0.25">
      <c r="N1302" s="95"/>
      <c r="O1302" s="55"/>
    </row>
    <row r="1303" spans="14:15" x14ac:dyDescent="0.25">
      <c r="N1303" s="95"/>
      <c r="O1303" s="55"/>
    </row>
    <row r="1304" spans="14:15" x14ac:dyDescent="0.25">
      <c r="N1304" s="95"/>
      <c r="O1304" s="55"/>
    </row>
    <row r="1305" spans="14:15" x14ac:dyDescent="0.25">
      <c r="N1305" s="95"/>
      <c r="O1305" s="55"/>
    </row>
    <row r="1306" spans="14:15" x14ac:dyDescent="0.25">
      <c r="N1306" s="95"/>
      <c r="O1306" s="55"/>
    </row>
    <row r="1307" spans="14:15" x14ac:dyDescent="0.25">
      <c r="N1307" s="95"/>
      <c r="O1307" s="55"/>
    </row>
    <row r="1308" spans="14:15" x14ac:dyDescent="0.25">
      <c r="N1308" s="95"/>
      <c r="O1308" s="55"/>
    </row>
    <row r="1309" spans="14:15" x14ac:dyDescent="0.25">
      <c r="N1309" s="95"/>
      <c r="O1309" s="55"/>
    </row>
    <row r="1310" spans="14:15" x14ac:dyDescent="0.25">
      <c r="N1310" s="95"/>
      <c r="O1310" s="55"/>
    </row>
    <row r="1311" spans="14:15" x14ac:dyDescent="0.25">
      <c r="N1311" s="95"/>
      <c r="O1311" s="55"/>
    </row>
    <row r="1312" spans="14:15" x14ac:dyDescent="0.25">
      <c r="N1312" s="95"/>
      <c r="O1312" s="55"/>
    </row>
    <row r="1313" spans="14:15" x14ac:dyDescent="0.25">
      <c r="N1313" s="95"/>
      <c r="O1313" s="55"/>
    </row>
    <row r="1314" spans="14:15" x14ac:dyDescent="0.25">
      <c r="N1314" s="95"/>
      <c r="O1314" s="55"/>
    </row>
    <row r="1315" spans="14:15" x14ac:dyDescent="0.25">
      <c r="N1315" s="95"/>
      <c r="O1315" s="55"/>
    </row>
    <row r="1316" spans="14:15" x14ac:dyDescent="0.25">
      <c r="N1316" s="95"/>
      <c r="O1316" s="55"/>
    </row>
    <row r="1317" spans="14:15" x14ac:dyDescent="0.25">
      <c r="N1317" s="95"/>
      <c r="O1317" s="55"/>
    </row>
    <row r="1318" spans="14:15" x14ac:dyDescent="0.25">
      <c r="N1318" s="95"/>
      <c r="O1318" s="55"/>
    </row>
    <row r="1319" spans="14:15" x14ac:dyDescent="0.25">
      <c r="N1319" s="95"/>
      <c r="O1319" s="55"/>
    </row>
    <row r="1320" spans="14:15" x14ac:dyDescent="0.25">
      <c r="N1320" s="95"/>
      <c r="O1320" s="55"/>
    </row>
    <row r="1321" spans="14:15" x14ac:dyDescent="0.25">
      <c r="N1321" s="95"/>
      <c r="O1321" s="55"/>
    </row>
    <row r="1322" spans="14:15" x14ac:dyDescent="0.25">
      <c r="N1322" s="95"/>
      <c r="O1322" s="55"/>
    </row>
    <row r="1323" spans="14:15" x14ac:dyDescent="0.25">
      <c r="N1323" s="95"/>
      <c r="O1323" s="55"/>
    </row>
    <row r="1324" spans="14:15" x14ac:dyDescent="0.25">
      <c r="N1324" s="95"/>
      <c r="O1324" s="55"/>
    </row>
    <row r="1325" spans="14:15" x14ac:dyDescent="0.25">
      <c r="N1325" s="95"/>
      <c r="O1325" s="55"/>
    </row>
    <row r="1326" spans="14:15" x14ac:dyDescent="0.25">
      <c r="N1326" s="95"/>
      <c r="O1326" s="55"/>
    </row>
    <row r="1327" spans="14:15" x14ac:dyDescent="0.25">
      <c r="N1327" s="95"/>
      <c r="O1327" s="55"/>
    </row>
    <row r="1328" spans="14:15" x14ac:dyDescent="0.25">
      <c r="N1328" s="95"/>
      <c r="O1328" s="55"/>
    </row>
    <row r="1329" spans="14:15" x14ac:dyDescent="0.25">
      <c r="N1329" s="95"/>
      <c r="O1329" s="55"/>
    </row>
    <row r="1330" spans="14:15" x14ac:dyDescent="0.25">
      <c r="N1330" s="95"/>
      <c r="O1330" s="55"/>
    </row>
    <row r="1331" spans="14:15" x14ac:dyDescent="0.25">
      <c r="N1331" s="95"/>
      <c r="O1331" s="55"/>
    </row>
    <row r="1332" spans="14:15" x14ac:dyDescent="0.25">
      <c r="N1332" s="95"/>
      <c r="O1332" s="55"/>
    </row>
    <row r="1333" spans="14:15" x14ac:dyDescent="0.25">
      <c r="N1333" s="95"/>
      <c r="O1333" s="55"/>
    </row>
    <row r="1334" spans="14:15" x14ac:dyDescent="0.25">
      <c r="N1334" s="95"/>
      <c r="O1334" s="55"/>
    </row>
    <row r="1335" spans="14:15" x14ac:dyDescent="0.25">
      <c r="N1335" s="95"/>
      <c r="O1335" s="55"/>
    </row>
    <row r="1336" spans="14:15" x14ac:dyDescent="0.25">
      <c r="N1336" s="95"/>
      <c r="O1336" s="55"/>
    </row>
    <row r="1337" spans="14:15" x14ac:dyDescent="0.25">
      <c r="N1337" s="95"/>
      <c r="O1337" s="55"/>
    </row>
    <row r="1338" spans="14:15" x14ac:dyDescent="0.25">
      <c r="N1338" s="95"/>
      <c r="O1338" s="55"/>
    </row>
    <row r="1339" spans="14:15" x14ac:dyDescent="0.25">
      <c r="N1339" s="95"/>
      <c r="O1339" s="55"/>
    </row>
    <row r="1340" spans="14:15" x14ac:dyDescent="0.25">
      <c r="N1340" s="95"/>
      <c r="O1340" s="55"/>
    </row>
    <row r="1341" spans="14:15" x14ac:dyDescent="0.25">
      <c r="N1341" s="95"/>
      <c r="O1341" s="55"/>
    </row>
    <row r="1342" spans="14:15" x14ac:dyDescent="0.25">
      <c r="N1342" s="95"/>
      <c r="O1342" s="55"/>
    </row>
    <row r="1343" spans="14:15" x14ac:dyDescent="0.25">
      <c r="N1343" s="95"/>
      <c r="O1343" s="55"/>
    </row>
    <row r="1344" spans="14:15" x14ac:dyDescent="0.25">
      <c r="N1344" s="95"/>
      <c r="O1344" s="55"/>
    </row>
    <row r="1345" spans="14:15" x14ac:dyDescent="0.25">
      <c r="N1345" s="95"/>
      <c r="O1345" s="55"/>
    </row>
    <row r="1346" spans="14:15" x14ac:dyDescent="0.25">
      <c r="N1346" s="95"/>
      <c r="O1346" s="55"/>
    </row>
    <row r="1347" spans="14:15" x14ac:dyDescent="0.25">
      <c r="N1347" s="95"/>
      <c r="O1347" s="55"/>
    </row>
    <row r="1348" spans="14:15" x14ac:dyDescent="0.25">
      <c r="N1348" s="95"/>
      <c r="O1348" s="55"/>
    </row>
    <row r="1349" spans="14:15" x14ac:dyDescent="0.25">
      <c r="N1349" s="95"/>
      <c r="O1349" s="55"/>
    </row>
    <row r="1350" spans="14:15" x14ac:dyDescent="0.25">
      <c r="N1350" s="95"/>
      <c r="O1350" s="55"/>
    </row>
    <row r="1351" spans="14:15" x14ac:dyDescent="0.25">
      <c r="N1351" s="95"/>
      <c r="O1351" s="55"/>
    </row>
    <row r="1352" spans="14:15" x14ac:dyDescent="0.25">
      <c r="N1352" s="95"/>
      <c r="O1352" s="55"/>
    </row>
    <row r="1353" spans="14:15" x14ac:dyDescent="0.25">
      <c r="N1353" s="95"/>
      <c r="O1353" s="55"/>
    </row>
    <row r="1354" spans="14:15" x14ac:dyDescent="0.25">
      <c r="N1354" s="95"/>
      <c r="O1354" s="55"/>
    </row>
    <row r="1355" spans="14:15" x14ac:dyDescent="0.25">
      <c r="N1355" s="95"/>
      <c r="O1355" s="55"/>
    </row>
    <row r="1356" spans="14:15" x14ac:dyDescent="0.25">
      <c r="N1356" s="95"/>
      <c r="O1356" s="55"/>
    </row>
    <row r="1357" spans="14:15" x14ac:dyDescent="0.25">
      <c r="N1357" s="95"/>
      <c r="O1357" s="55"/>
    </row>
    <row r="1358" spans="14:15" x14ac:dyDescent="0.25">
      <c r="N1358" s="95"/>
      <c r="O1358" s="55"/>
    </row>
    <row r="1359" spans="14:15" x14ac:dyDescent="0.25">
      <c r="N1359" s="95"/>
      <c r="O1359" s="55"/>
    </row>
    <row r="1360" spans="14:15" x14ac:dyDescent="0.25">
      <c r="N1360" s="95"/>
      <c r="O1360" s="55"/>
    </row>
    <row r="1361" spans="14:15" x14ac:dyDescent="0.25">
      <c r="N1361" s="95"/>
      <c r="O1361" s="55"/>
    </row>
    <row r="1362" spans="14:15" x14ac:dyDescent="0.25">
      <c r="N1362" s="95"/>
      <c r="O1362" s="55"/>
    </row>
    <row r="1363" spans="14:15" x14ac:dyDescent="0.25">
      <c r="N1363" s="95"/>
      <c r="O1363" s="55"/>
    </row>
    <row r="1364" spans="14:15" x14ac:dyDescent="0.25">
      <c r="N1364" s="95"/>
      <c r="O1364" s="55"/>
    </row>
    <row r="1365" spans="14:15" x14ac:dyDescent="0.25">
      <c r="N1365" s="95"/>
      <c r="O1365" s="55"/>
    </row>
    <row r="1366" spans="14:15" x14ac:dyDescent="0.25">
      <c r="N1366" s="95"/>
      <c r="O1366" s="55"/>
    </row>
    <row r="1367" spans="14:15" x14ac:dyDescent="0.25">
      <c r="N1367" s="95"/>
      <c r="O1367" s="55"/>
    </row>
    <row r="1368" spans="14:15" x14ac:dyDescent="0.25">
      <c r="N1368" s="95"/>
      <c r="O1368" s="55"/>
    </row>
    <row r="1369" spans="14:15" x14ac:dyDescent="0.25">
      <c r="N1369" s="95"/>
      <c r="O1369" s="55"/>
    </row>
    <row r="1370" spans="14:15" x14ac:dyDescent="0.25">
      <c r="N1370" s="95"/>
      <c r="O1370" s="55"/>
    </row>
    <row r="1371" spans="14:15" x14ac:dyDescent="0.25">
      <c r="N1371" s="95"/>
      <c r="O1371" s="55"/>
    </row>
    <row r="1372" spans="14:15" x14ac:dyDescent="0.25">
      <c r="N1372" s="95"/>
      <c r="O1372" s="55"/>
    </row>
    <row r="1373" spans="14:15" x14ac:dyDescent="0.25">
      <c r="N1373" s="95"/>
      <c r="O1373" s="55"/>
    </row>
    <row r="1374" spans="14:15" x14ac:dyDescent="0.25">
      <c r="N1374" s="95"/>
      <c r="O1374" s="55"/>
    </row>
    <row r="1375" spans="14:15" x14ac:dyDescent="0.25">
      <c r="N1375" s="95"/>
      <c r="O1375" s="55"/>
    </row>
    <row r="1376" spans="14:15" x14ac:dyDescent="0.25">
      <c r="N1376" s="95"/>
      <c r="O1376" s="55"/>
    </row>
    <row r="1377" spans="14:15" x14ac:dyDescent="0.25">
      <c r="N1377" s="95"/>
      <c r="O1377" s="55"/>
    </row>
    <row r="1378" spans="14:15" x14ac:dyDescent="0.25">
      <c r="N1378" s="95"/>
      <c r="O1378" s="55"/>
    </row>
    <row r="1379" spans="14:15" x14ac:dyDescent="0.25">
      <c r="N1379" s="95"/>
      <c r="O1379" s="55"/>
    </row>
    <row r="1380" spans="14:15" x14ac:dyDescent="0.25">
      <c r="N1380" s="95"/>
      <c r="O1380" s="55"/>
    </row>
    <row r="1381" spans="14:15" x14ac:dyDescent="0.25">
      <c r="N1381" s="95"/>
      <c r="O1381" s="55"/>
    </row>
    <row r="1382" spans="14:15" x14ac:dyDescent="0.25">
      <c r="N1382" s="95"/>
      <c r="O1382" s="55"/>
    </row>
    <row r="1383" spans="14:15" x14ac:dyDescent="0.25">
      <c r="N1383" s="95"/>
      <c r="O1383" s="55"/>
    </row>
    <row r="1384" spans="14:15" x14ac:dyDescent="0.25">
      <c r="N1384" s="95"/>
      <c r="O1384" s="55"/>
    </row>
    <row r="1385" spans="14:15" x14ac:dyDescent="0.25">
      <c r="N1385" s="95"/>
      <c r="O1385" s="55"/>
    </row>
    <row r="1386" spans="14:15" x14ac:dyDescent="0.25">
      <c r="N1386" s="95"/>
      <c r="O1386" s="55"/>
    </row>
    <row r="1387" spans="14:15" x14ac:dyDescent="0.25">
      <c r="N1387" s="95"/>
      <c r="O1387" s="55"/>
    </row>
    <row r="1388" spans="14:15" x14ac:dyDescent="0.25">
      <c r="N1388" s="95"/>
      <c r="O1388" s="55"/>
    </row>
    <row r="1389" spans="14:15" x14ac:dyDescent="0.25">
      <c r="N1389" s="95"/>
      <c r="O1389" s="55"/>
    </row>
    <row r="1390" spans="14:15" x14ac:dyDescent="0.25">
      <c r="N1390" s="95"/>
      <c r="O1390" s="55"/>
    </row>
    <row r="1391" spans="14:15" x14ac:dyDescent="0.25">
      <c r="N1391" s="95"/>
      <c r="O1391" s="55"/>
    </row>
    <row r="1392" spans="14:15" x14ac:dyDescent="0.25">
      <c r="N1392" s="95"/>
      <c r="O1392" s="55"/>
    </row>
    <row r="1393" spans="14:15" x14ac:dyDescent="0.25">
      <c r="N1393" s="95"/>
      <c r="O1393" s="55"/>
    </row>
    <row r="1394" spans="14:15" x14ac:dyDescent="0.25">
      <c r="N1394" s="95"/>
      <c r="O1394" s="55"/>
    </row>
    <row r="1395" spans="14:15" x14ac:dyDescent="0.25">
      <c r="N1395" s="95"/>
      <c r="O1395" s="55"/>
    </row>
    <row r="1396" spans="14:15" x14ac:dyDescent="0.25">
      <c r="N1396" s="95"/>
      <c r="O1396" s="55"/>
    </row>
    <row r="1397" spans="14:15" x14ac:dyDescent="0.25">
      <c r="N1397" s="95"/>
      <c r="O1397" s="55"/>
    </row>
    <row r="1398" spans="14:15" x14ac:dyDescent="0.25">
      <c r="N1398" s="95"/>
      <c r="O1398" s="55"/>
    </row>
    <row r="1399" spans="14:15" x14ac:dyDescent="0.25">
      <c r="N1399" s="95"/>
      <c r="O1399" s="55"/>
    </row>
    <row r="1400" spans="14:15" x14ac:dyDescent="0.25">
      <c r="N1400" s="95"/>
      <c r="O1400" s="55"/>
    </row>
    <row r="1401" spans="14:15" x14ac:dyDescent="0.25">
      <c r="N1401" s="95"/>
      <c r="O1401" s="55"/>
    </row>
    <row r="1402" spans="14:15" x14ac:dyDescent="0.25">
      <c r="N1402" s="95"/>
      <c r="O1402" s="55"/>
    </row>
    <row r="1403" spans="14:15" x14ac:dyDescent="0.25">
      <c r="N1403" s="95"/>
      <c r="O1403" s="55"/>
    </row>
    <row r="1404" spans="14:15" x14ac:dyDescent="0.25">
      <c r="N1404" s="95"/>
      <c r="O1404" s="55"/>
    </row>
    <row r="1405" spans="14:15" x14ac:dyDescent="0.25">
      <c r="N1405" s="95"/>
      <c r="O1405" s="55"/>
    </row>
    <row r="1406" spans="14:15" x14ac:dyDescent="0.25">
      <c r="N1406" s="95"/>
      <c r="O1406" s="55"/>
    </row>
    <row r="1407" spans="14:15" x14ac:dyDescent="0.25">
      <c r="N1407" s="95"/>
      <c r="O1407" s="55"/>
    </row>
    <row r="1408" spans="14:15" x14ac:dyDescent="0.25">
      <c r="N1408" s="95"/>
      <c r="O1408" s="55"/>
    </row>
    <row r="1409" spans="14:15" x14ac:dyDescent="0.25">
      <c r="N1409" s="95"/>
      <c r="O1409" s="55"/>
    </row>
    <row r="1410" spans="14:15" x14ac:dyDescent="0.25">
      <c r="N1410" s="95"/>
      <c r="O1410" s="55"/>
    </row>
    <row r="1411" spans="14:15" x14ac:dyDescent="0.25">
      <c r="N1411" s="95"/>
      <c r="O1411" s="55"/>
    </row>
    <row r="1412" spans="14:15" x14ac:dyDescent="0.25">
      <c r="N1412" s="95"/>
      <c r="O1412" s="55"/>
    </row>
    <row r="1413" spans="14:15" x14ac:dyDescent="0.25">
      <c r="N1413" s="95"/>
      <c r="O1413" s="55"/>
    </row>
    <row r="1414" spans="14:15" x14ac:dyDescent="0.25">
      <c r="N1414" s="95"/>
      <c r="O1414" s="55"/>
    </row>
    <row r="1415" spans="14:15" x14ac:dyDescent="0.25">
      <c r="N1415" s="95"/>
      <c r="O1415" s="55"/>
    </row>
    <row r="1416" spans="14:15" x14ac:dyDescent="0.25">
      <c r="N1416" s="95"/>
      <c r="O1416" s="55"/>
    </row>
    <row r="1417" spans="14:15" x14ac:dyDescent="0.25">
      <c r="N1417" s="95"/>
      <c r="O1417" s="55"/>
    </row>
    <row r="1418" spans="14:15" x14ac:dyDescent="0.25">
      <c r="N1418" s="95"/>
      <c r="O1418" s="55"/>
    </row>
    <row r="1419" spans="14:15" x14ac:dyDescent="0.25">
      <c r="N1419" s="95"/>
      <c r="O1419" s="55"/>
    </row>
    <row r="1420" spans="14:15" x14ac:dyDescent="0.25">
      <c r="N1420" s="95"/>
      <c r="O1420" s="55"/>
    </row>
    <row r="1421" spans="14:15" x14ac:dyDescent="0.25">
      <c r="N1421" s="95"/>
      <c r="O1421" s="55"/>
    </row>
    <row r="1422" spans="14:15" x14ac:dyDescent="0.25">
      <c r="N1422" s="95"/>
      <c r="O1422" s="55"/>
    </row>
    <row r="1423" spans="14:15" x14ac:dyDescent="0.25">
      <c r="N1423" s="95"/>
      <c r="O1423" s="55"/>
    </row>
    <row r="1424" spans="14:15" x14ac:dyDescent="0.25">
      <c r="N1424" s="95"/>
      <c r="O1424" s="55"/>
    </row>
    <row r="1425" spans="14:15" x14ac:dyDescent="0.25">
      <c r="N1425" s="95"/>
      <c r="O1425" s="55"/>
    </row>
    <row r="1426" spans="14:15" x14ac:dyDescent="0.25">
      <c r="N1426" s="95"/>
      <c r="O1426" s="55"/>
    </row>
    <row r="1427" spans="14:15" x14ac:dyDescent="0.25">
      <c r="N1427" s="95"/>
      <c r="O1427" s="55"/>
    </row>
    <row r="1428" spans="14:15" x14ac:dyDescent="0.25">
      <c r="N1428" s="95"/>
      <c r="O1428" s="55"/>
    </row>
    <row r="1429" spans="14:15" x14ac:dyDescent="0.25">
      <c r="N1429" s="95"/>
      <c r="O1429" s="55"/>
    </row>
    <row r="1430" spans="14:15" x14ac:dyDescent="0.25">
      <c r="N1430" s="95"/>
      <c r="O1430" s="55"/>
    </row>
    <row r="1431" spans="14:15" x14ac:dyDescent="0.25">
      <c r="N1431" s="95"/>
      <c r="O1431" s="55"/>
    </row>
    <row r="1432" spans="14:15" x14ac:dyDescent="0.25">
      <c r="N1432" s="95"/>
      <c r="O1432" s="55"/>
    </row>
    <row r="1433" spans="14:15" x14ac:dyDescent="0.25">
      <c r="N1433" s="95"/>
      <c r="O1433" s="55"/>
    </row>
    <row r="1434" spans="14:15" x14ac:dyDescent="0.25">
      <c r="N1434" s="95"/>
      <c r="O1434" s="55"/>
    </row>
    <row r="1435" spans="14:15" x14ac:dyDescent="0.25">
      <c r="N1435" s="95"/>
      <c r="O1435" s="55"/>
    </row>
    <row r="1436" spans="14:15" x14ac:dyDescent="0.25">
      <c r="N1436" s="95"/>
      <c r="O1436" s="55"/>
    </row>
    <row r="1437" spans="14:15" x14ac:dyDescent="0.25">
      <c r="N1437" s="95"/>
      <c r="O1437" s="55"/>
    </row>
    <row r="1438" spans="14:15" x14ac:dyDescent="0.25">
      <c r="N1438" s="95"/>
      <c r="O1438" s="55"/>
    </row>
    <row r="1439" spans="14:15" x14ac:dyDescent="0.25">
      <c r="N1439" s="95"/>
      <c r="O1439" s="55"/>
    </row>
    <row r="1440" spans="14:15" x14ac:dyDescent="0.25">
      <c r="N1440" s="95"/>
      <c r="O1440" s="55"/>
    </row>
    <row r="1441" spans="14:15" x14ac:dyDescent="0.25">
      <c r="N1441" s="95"/>
      <c r="O1441" s="55"/>
    </row>
    <row r="1442" spans="14:15" x14ac:dyDescent="0.25">
      <c r="N1442" s="95"/>
      <c r="O1442" s="55"/>
    </row>
    <row r="1443" spans="14:15" x14ac:dyDescent="0.25">
      <c r="N1443" s="95"/>
      <c r="O1443" s="55"/>
    </row>
    <row r="1444" spans="14:15" x14ac:dyDescent="0.25">
      <c r="N1444" s="95"/>
      <c r="O1444" s="55"/>
    </row>
    <row r="1445" spans="14:15" x14ac:dyDescent="0.25">
      <c r="N1445" s="95"/>
      <c r="O1445" s="55"/>
    </row>
    <row r="1446" spans="14:15" x14ac:dyDescent="0.25">
      <c r="N1446" s="95"/>
      <c r="O1446" s="55"/>
    </row>
    <row r="1447" spans="14:15" x14ac:dyDescent="0.25">
      <c r="N1447" s="95"/>
      <c r="O1447" s="55"/>
    </row>
    <row r="1448" spans="14:15" x14ac:dyDescent="0.25">
      <c r="N1448" s="95"/>
      <c r="O1448" s="55"/>
    </row>
    <row r="1449" spans="14:15" x14ac:dyDescent="0.25">
      <c r="N1449" s="95"/>
      <c r="O1449" s="55"/>
    </row>
    <row r="1450" spans="14:15" x14ac:dyDescent="0.25">
      <c r="N1450" s="95"/>
      <c r="O1450" s="55"/>
    </row>
    <row r="1451" spans="14:15" x14ac:dyDescent="0.25">
      <c r="N1451" s="95"/>
      <c r="O1451" s="55"/>
    </row>
    <row r="1452" spans="14:15" x14ac:dyDescent="0.25">
      <c r="N1452" s="95"/>
      <c r="O1452" s="55"/>
    </row>
    <row r="1453" spans="14:15" x14ac:dyDescent="0.25">
      <c r="N1453" s="95"/>
      <c r="O1453" s="55"/>
    </row>
    <row r="1454" spans="14:15" x14ac:dyDescent="0.25">
      <c r="N1454" s="95"/>
      <c r="O1454" s="55"/>
    </row>
    <row r="1455" spans="14:15" x14ac:dyDescent="0.25">
      <c r="N1455" s="95"/>
      <c r="O1455" s="55"/>
    </row>
    <row r="1456" spans="14:15" x14ac:dyDescent="0.25">
      <c r="N1456" s="95"/>
      <c r="O1456" s="55"/>
    </row>
    <row r="1457" spans="14:15" x14ac:dyDescent="0.25">
      <c r="N1457" s="95"/>
      <c r="O1457" s="55"/>
    </row>
    <row r="1458" spans="14:15" x14ac:dyDescent="0.25">
      <c r="N1458" s="95"/>
      <c r="O1458" s="55"/>
    </row>
    <row r="1459" spans="14:15" x14ac:dyDescent="0.25">
      <c r="N1459" s="95"/>
      <c r="O1459" s="55"/>
    </row>
    <row r="1460" spans="14:15" x14ac:dyDescent="0.25">
      <c r="N1460" s="95"/>
      <c r="O1460" s="55"/>
    </row>
    <row r="1461" spans="14:15" x14ac:dyDescent="0.25">
      <c r="N1461" s="95"/>
      <c r="O1461" s="55"/>
    </row>
    <row r="1462" spans="14:15" x14ac:dyDescent="0.25">
      <c r="N1462" s="95"/>
      <c r="O1462" s="55"/>
    </row>
    <row r="1463" spans="14:15" x14ac:dyDescent="0.25">
      <c r="N1463" s="95"/>
      <c r="O1463" s="55"/>
    </row>
    <row r="1464" spans="14:15" x14ac:dyDescent="0.25">
      <c r="N1464" s="95"/>
      <c r="O1464" s="55"/>
    </row>
    <row r="1465" spans="14:15" x14ac:dyDescent="0.25">
      <c r="N1465" s="95"/>
      <c r="O1465" s="55"/>
    </row>
    <row r="1466" spans="14:15" x14ac:dyDescent="0.25">
      <c r="N1466" s="95"/>
      <c r="O1466" s="55"/>
    </row>
    <row r="1467" spans="14:15" x14ac:dyDescent="0.25">
      <c r="N1467" s="95"/>
      <c r="O1467" s="55"/>
    </row>
    <row r="1468" spans="14:15" x14ac:dyDescent="0.25">
      <c r="N1468" s="95"/>
      <c r="O1468" s="55"/>
    </row>
    <row r="1469" spans="14:15" x14ac:dyDescent="0.25">
      <c r="N1469" s="95"/>
      <c r="O1469" s="55"/>
    </row>
    <row r="1470" spans="14:15" x14ac:dyDescent="0.25">
      <c r="N1470" s="95"/>
      <c r="O1470" s="55"/>
    </row>
    <row r="1471" spans="14:15" x14ac:dyDescent="0.25">
      <c r="N1471" s="95"/>
      <c r="O1471" s="55"/>
    </row>
    <row r="1472" spans="14:15" x14ac:dyDescent="0.25">
      <c r="N1472" s="95"/>
      <c r="O1472" s="55"/>
    </row>
    <row r="1473" spans="14:15" x14ac:dyDescent="0.25">
      <c r="N1473" s="95"/>
      <c r="O1473" s="55"/>
    </row>
    <row r="1474" spans="14:15" x14ac:dyDescent="0.25">
      <c r="N1474" s="95"/>
      <c r="O1474" s="55"/>
    </row>
    <row r="1475" spans="14:15" x14ac:dyDescent="0.25">
      <c r="N1475" s="95"/>
      <c r="O1475" s="55"/>
    </row>
    <row r="1476" spans="14:15" x14ac:dyDescent="0.25">
      <c r="N1476" s="95"/>
      <c r="O1476" s="55"/>
    </row>
    <row r="1477" spans="14:15" x14ac:dyDescent="0.25">
      <c r="N1477" s="95"/>
      <c r="O1477" s="55"/>
    </row>
    <row r="1478" spans="14:15" x14ac:dyDescent="0.25">
      <c r="N1478" s="95"/>
      <c r="O1478" s="55"/>
    </row>
    <row r="1479" spans="14:15" x14ac:dyDescent="0.25">
      <c r="N1479" s="95"/>
      <c r="O1479" s="55"/>
    </row>
    <row r="1480" spans="14:15" x14ac:dyDescent="0.25">
      <c r="N1480" s="95"/>
      <c r="O1480" s="55"/>
    </row>
    <row r="1481" spans="14:15" x14ac:dyDescent="0.25">
      <c r="N1481" s="95"/>
      <c r="O1481" s="55"/>
    </row>
    <row r="1482" spans="14:15" x14ac:dyDescent="0.25">
      <c r="N1482" s="95"/>
      <c r="O1482" s="55"/>
    </row>
    <row r="1483" spans="14:15" x14ac:dyDescent="0.25">
      <c r="N1483" s="95"/>
      <c r="O1483" s="55"/>
    </row>
    <row r="1484" spans="14:15" x14ac:dyDescent="0.25">
      <c r="N1484" s="95"/>
      <c r="O1484" s="55"/>
    </row>
    <row r="1485" spans="14:15" x14ac:dyDescent="0.25">
      <c r="N1485" s="95"/>
      <c r="O1485" s="55"/>
    </row>
    <row r="1486" spans="14:15" x14ac:dyDescent="0.25">
      <c r="N1486" s="95"/>
      <c r="O1486" s="55"/>
    </row>
    <row r="1487" spans="14:15" x14ac:dyDescent="0.25">
      <c r="N1487" s="95"/>
      <c r="O1487" s="55"/>
    </row>
    <row r="1488" spans="14:15" x14ac:dyDescent="0.25">
      <c r="N1488" s="95"/>
      <c r="O1488" s="55"/>
    </row>
    <row r="1489" spans="14:15" x14ac:dyDescent="0.25">
      <c r="N1489" s="95"/>
      <c r="O1489" s="55"/>
    </row>
    <row r="1490" spans="14:15" x14ac:dyDescent="0.25">
      <c r="N1490" s="95"/>
      <c r="O1490" s="55"/>
    </row>
    <row r="1491" spans="14:15" x14ac:dyDescent="0.25">
      <c r="N1491" s="95"/>
      <c r="O1491" s="55"/>
    </row>
    <row r="1492" spans="14:15" x14ac:dyDescent="0.25">
      <c r="N1492" s="95"/>
      <c r="O1492" s="55"/>
    </row>
    <row r="1493" spans="14:15" x14ac:dyDescent="0.25">
      <c r="N1493" s="95"/>
      <c r="O1493" s="55"/>
    </row>
    <row r="1494" spans="14:15" x14ac:dyDescent="0.25">
      <c r="N1494" s="95"/>
      <c r="O1494" s="55"/>
    </row>
    <row r="1495" spans="14:15" x14ac:dyDescent="0.25">
      <c r="N1495" s="95"/>
      <c r="O1495" s="55"/>
    </row>
    <row r="1496" spans="14:15" x14ac:dyDescent="0.25">
      <c r="N1496" s="95"/>
      <c r="O1496" s="55"/>
    </row>
    <row r="1497" spans="14:15" x14ac:dyDescent="0.25">
      <c r="N1497" s="95"/>
      <c r="O1497" s="55"/>
    </row>
    <row r="1498" spans="14:15" x14ac:dyDescent="0.25">
      <c r="N1498" s="95"/>
      <c r="O1498" s="55"/>
    </row>
    <row r="1499" spans="14:15" x14ac:dyDescent="0.25">
      <c r="N1499" s="95"/>
      <c r="O1499" s="55"/>
    </row>
    <row r="1500" spans="14:15" x14ac:dyDescent="0.25">
      <c r="N1500" s="95"/>
      <c r="O1500" s="55"/>
    </row>
    <row r="1501" spans="14:15" x14ac:dyDescent="0.25">
      <c r="N1501" s="95"/>
      <c r="O1501" s="55"/>
    </row>
    <row r="1502" spans="14:15" x14ac:dyDescent="0.25">
      <c r="N1502" s="95"/>
      <c r="O1502" s="55"/>
    </row>
    <row r="1503" spans="14:15" x14ac:dyDescent="0.25">
      <c r="N1503" s="95"/>
      <c r="O1503" s="55"/>
    </row>
    <row r="1504" spans="14:15" x14ac:dyDescent="0.25">
      <c r="N1504" s="95"/>
      <c r="O1504" s="55"/>
    </row>
    <row r="1505" spans="14:15" x14ac:dyDescent="0.25">
      <c r="N1505" s="95"/>
      <c r="O1505" s="55"/>
    </row>
    <row r="1506" spans="14:15" x14ac:dyDescent="0.25">
      <c r="N1506" s="95"/>
      <c r="O1506" s="55"/>
    </row>
    <row r="1507" spans="14:15" x14ac:dyDescent="0.25">
      <c r="N1507" s="95"/>
      <c r="O1507" s="55"/>
    </row>
    <row r="1508" spans="14:15" x14ac:dyDescent="0.25">
      <c r="N1508" s="95"/>
      <c r="O1508" s="55"/>
    </row>
    <row r="1509" spans="14:15" x14ac:dyDescent="0.25">
      <c r="N1509" s="95"/>
      <c r="O1509" s="55"/>
    </row>
    <row r="1510" spans="14:15" x14ac:dyDescent="0.25">
      <c r="N1510" s="95"/>
      <c r="O1510" s="55"/>
    </row>
    <row r="1511" spans="14:15" x14ac:dyDescent="0.25">
      <c r="N1511" s="95"/>
      <c r="O1511" s="55"/>
    </row>
    <row r="1512" spans="14:15" x14ac:dyDescent="0.25">
      <c r="N1512" s="95"/>
      <c r="O1512" s="55"/>
    </row>
    <row r="1513" spans="14:15" x14ac:dyDescent="0.25">
      <c r="N1513" s="95"/>
      <c r="O1513" s="55"/>
    </row>
    <row r="1514" spans="14:15" x14ac:dyDescent="0.25">
      <c r="N1514" s="95"/>
      <c r="O1514" s="55"/>
    </row>
    <row r="1515" spans="14:15" x14ac:dyDescent="0.25">
      <c r="N1515" s="95"/>
      <c r="O1515" s="55"/>
    </row>
    <row r="1516" spans="14:15" x14ac:dyDescent="0.25">
      <c r="N1516" s="95"/>
      <c r="O1516" s="55"/>
    </row>
    <row r="1517" spans="14:15" x14ac:dyDescent="0.25">
      <c r="N1517" s="95"/>
      <c r="O1517" s="55"/>
    </row>
    <row r="1518" spans="14:15" x14ac:dyDescent="0.25">
      <c r="N1518" s="95"/>
      <c r="O1518" s="55"/>
    </row>
    <row r="1519" spans="14:15" x14ac:dyDescent="0.25">
      <c r="N1519" s="95"/>
      <c r="O1519" s="55"/>
    </row>
    <row r="1520" spans="14:15" x14ac:dyDescent="0.25">
      <c r="N1520" s="95"/>
      <c r="O1520" s="55"/>
    </row>
    <row r="1521" spans="14:15" x14ac:dyDescent="0.25">
      <c r="N1521" s="95"/>
      <c r="O1521" s="55"/>
    </row>
    <row r="1522" spans="14:15" x14ac:dyDescent="0.25">
      <c r="N1522" s="95"/>
      <c r="O1522" s="55"/>
    </row>
    <row r="1523" spans="14:15" x14ac:dyDescent="0.25">
      <c r="N1523" s="95"/>
      <c r="O1523" s="55"/>
    </row>
    <row r="1524" spans="14:15" x14ac:dyDescent="0.25">
      <c r="N1524" s="95"/>
      <c r="O1524" s="55"/>
    </row>
    <row r="1525" spans="14:15" x14ac:dyDescent="0.25">
      <c r="N1525" s="95"/>
      <c r="O1525" s="55"/>
    </row>
    <row r="1526" spans="14:15" x14ac:dyDescent="0.25">
      <c r="N1526" s="95"/>
      <c r="O1526" s="55"/>
    </row>
    <row r="1527" spans="14:15" x14ac:dyDescent="0.25">
      <c r="N1527" s="95"/>
      <c r="O1527" s="55"/>
    </row>
    <row r="1528" spans="14:15" x14ac:dyDescent="0.25">
      <c r="N1528" s="95"/>
      <c r="O1528" s="55"/>
    </row>
    <row r="1529" spans="14:15" x14ac:dyDescent="0.25">
      <c r="N1529" s="95"/>
      <c r="O1529" s="55"/>
    </row>
    <row r="1530" spans="14:15" x14ac:dyDescent="0.25">
      <c r="N1530" s="95"/>
      <c r="O1530" s="55"/>
    </row>
    <row r="1531" spans="14:15" x14ac:dyDescent="0.25">
      <c r="N1531" s="95"/>
      <c r="O1531" s="55"/>
    </row>
    <row r="1532" spans="14:15" x14ac:dyDescent="0.25">
      <c r="N1532" s="95"/>
      <c r="O1532" s="55"/>
    </row>
    <row r="1533" spans="14:15" x14ac:dyDescent="0.25">
      <c r="N1533" s="95"/>
      <c r="O1533" s="55"/>
    </row>
    <row r="1534" spans="14:15" x14ac:dyDescent="0.25">
      <c r="N1534" s="95"/>
      <c r="O1534" s="55"/>
    </row>
    <row r="1535" spans="14:15" x14ac:dyDescent="0.25">
      <c r="N1535" s="95"/>
      <c r="O1535" s="55"/>
    </row>
    <row r="1536" spans="14:15" x14ac:dyDescent="0.25">
      <c r="N1536" s="95"/>
      <c r="O1536" s="55"/>
    </row>
    <row r="1537" spans="14:15" x14ac:dyDescent="0.25">
      <c r="N1537" s="95"/>
      <c r="O1537" s="55"/>
    </row>
    <row r="1538" spans="14:15" x14ac:dyDescent="0.25">
      <c r="N1538" s="95"/>
      <c r="O1538" s="55"/>
    </row>
    <row r="1539" spans="14:15" x14ac:dyDescent="0.25">
      <c r="N1539" s="95"/>
      <c r="O1539" s="55"/>
    </row>
    <row r="1540" spans="14:15" x14ac:dyDescent="0.25">
      <c r="N1540" s="95"/>
      <c r="O1540" s="55"/>
    </row>
    <row r="1541" spans="14:15" x14ac:dyDescent="0.25">
      <c r="N1541" s="95"/>
      <c r="O1541" s="55"/>
    </row>
    <row r="1542" spans="14:15" x14ac:dyDescent="0.25">
      <c r="N1542" s="95"/>
      <c r="O1542" s="55"/>
    </row>
    <row r="1543" spans="14:15" x14ac:dyDescent="0.25">
      <c r="N1543" s="95"/>
      <c r="O1543" s="55"/>
    </row>
    <row r="1544" spans="14:15" x14ac:dyDescent="0.25">
      <c r="N1544" s="95"/>
      <c r="O1544" s="55"/>
    </row>
    <row r="1545" spans="14:15" x14ac:dyDescent="0.25">
      <c r="N1545" s="95"/>
      <c r="O1545" s="55"/>
    </row>
    <row r="1546" spans="14:15" x14ac:dyDescent="0.25">
      <c r="N1546" s="95"/>
      <c r="O1546" s="55"/>
    </row>
    <row r="1547" spans="14:15" x14ac:dyDescent="0.25">
      <c r="N1547" s="95"/>
      <c r="O1547" s="55"/>
    </row>
    <row r="1548" spans="14:15" x14ac:dyDescent="0.25">
      <c r="N1548" s="95"/>
      <c r="O1548" s="55"/>
    </row>
    <row r="1549" spans="14:15" x14ac:dyDescent="0.25">
      <c r="N1549" s="95"/>
      <c r="O1549" s="55"/>
    </row>
    <row r="1550" spans="14:15" x14ac:dyDescent="0.25">
      <c r="N1550" s="95"/>
      <c r="O1550" s="55"/>
    </row>
    <row r="1551" spans="14:15" x14ac:dyDescent="0.25">
      <c r="N1551" s="95"/>
      <c r="O1551" s="55"/>
    </row>
    <row r="1552" spans="14:15" x14ac:dyDescent="0.25">
      <c r="N1552" s="95"/>
      <c r="O1552" s="55"/>
    </row>
    <row r="1553" spans="14:15" x14ac:dyDescent="0.25">
      <c r="N1553" s="95"/>
      <c r="O1553" s="55"/>
    </row>
    <row r="1554" spans="14:15" x14ac:dyDescent="0.25">
      <c r="N1554" s="95"/>
      <c r="O1554" s="55"/>
    </row>
    <row r="1555" spans="14:15" x14ac:dyDescent="0.25">
      <c r="N1555" s="95"/>
      <c r="O1555" s="55"/>
    </row>
    <row r="1556" spans="14:15" x14ac:dyDescent="0.25">
      <c r="N1556" s="95"/>
      <c r="O1556" s="55"/>
    </row>
    <row r="1557" spans="14:15" x14ac:dyDescent="0.25">
      <c r="N1557" s="95"/>
      <c r="O1557" s="55"/>
    </row>
    <row r="1558" spans="14:15" x14ac:dyDescent="0.25">
      <c r="N1558" s="95"/>
      <c r="O1558" s="55"/>
    </row>
    <row r="1559" spans="14:15" x14ac:dyDescent="0.25">
      <c r="N1559" s="95"/>
      <c r="O1559" s="55"/>
    </row>
    <row r="1560" spans="14:15" x14ac:dyDescent="0.25">
      <c r="N1560" s="95"/>
      <c r="O1560" s="55"/>
    </row>
    <row r="1561" spans="14:15" x14ac:dyDescent="0.25">
      <c r="N1561" s="95"/>
      <c r="O1561" s="55"/>
    </row>
    <row r="1562" spans="14:15" x14ac:dyDescent="0.25">
      <c r="N1562" s="95"/>
      <c r="O1562" s="55"/>
    </row>
    <row r="1563" spans="14:15" x14ac:dyDescent="0.25">
      <c r="N1563" s="95"/>
      <c r="O1563" s="55"/>
    </row>
    <row r="1564" spans="14:15" x14ac:dyDescent="0.25">
      <c r="N1564" s="95"/>
      <c r="O1564" s="55"/>
    </row>
    <row r="1565" spans="14:15" x14ac:dyDescent="0.25">
      <c r="N1565" s="95"/>
      <c r="O1565" s="55"/>
    </row>
    <row r="1566" spans="14:15" x14ac:dyDescent="0.25">
      <c r="N1566" s="95"/>
      <c r="O1566" s="55"/>
    </row>
    <row r="1567" spans="14:15" x14ac:dyDescent="0.25">
      <c r="N1567" s="95"/>
      <c r="O1567" s="55"/>
    </row>
    <row r="1568" spans="14:15" x14ac:dyDescent="0.25">
      <c r="N1568" s="95"/>
      <c r="O1568" s="55"/>
    </row>
    <row r="1569" spans="14:15" x14ac:dyDescent="0.25">
      <c r="N1569" s="95"/>
      <c r="O1569" s="55"/>
    </row>
    <row r="1570" spans="14:15" x14ac:dyDescent="0.25">
      <c r="N1570" s="95"/>
      <c r="O1570" s="55"/>
    </row>
    <row r="1571" spans="14:15" x14ac:dyDescent="0.25">
      <c r="N1571" s="95"/>
      <c r="O1571" s="55"/>
    </row>
    <row r="1572" spans="14:15" x14ac:dyDescent="0.25">
      <c r="N1572" s="95"/>
      <c r="O1572" s="55"/>
    </row>
    <row r="1573" spans="14:15" x14ac:dyDescent="0.25">
      <c r="N1573" s="95"/>
      <c r="O1573" s="55"/>
    </row>
    <row r="1574" spans="14:15" x14ac:dyDescent="0.25">
      <c r="N1574" s="95"/>
      <c r="O1574" s="55"/>
    </row>
    <row r="1575" spans="14:15" x14ac:dyDescent="0.25">
      <c r="N1575" s="95"/>
      <c r="O1575" s="55"/>
    </row>
    <row r="1576" spans="14:15" x14ac:dyDescent="0.25">
      <c r="N1576" s="95"/>
      <c r="O1576" s="55"/>
    </row>
    <row r="1577" spans="14:15" x14ac:dyDescent="0.25">
      <c r="N1577" s="95"/>
      <c r="O1577" s="55"/>
    </row>
    <row r="1578" spans="14:15" x14ac:dyDescent="0.25">
      <c r="N1578" s="95"/>
      <c r="O1578" s="55"/>
    </row>
    <row r="1579" spans="14:15" x14ac:dyDescent="0.25">
      <c r="N1579" s="95"/>
      <c r="O1579" s="55"/>
    </row>
    <row r="1580" spans="14:15" x14ac:dyDescent="0.25">
      <c r="N1580" s="95"/>
      <c r="O1580" s="55"/>
    </row>
    <row r="1581" spans="14:15" x14ac:dyDescent="0.25">
      <c r="N1581" s="95"/>
      <c r="O1581" s="55"/>
    </row>
    <row r="1582" spans="14:15" x14ac:dyDescent="0.25">
      <c r="N1582" s="95"/>
      <c r="O1582" s="55"/>
    </row>
    <row r="1583" spans="14:15" x14ac:dyDescent="0.25">
      <c r="N1583" s="95"/>
      <c r="O1583" s="55"/>
    </row>
    <row r="1584" spans="14:15" x14ac:dyDescent="0.25">
      <c r="N1584" s="95"/>
      <c r="O1584" s="55"/>
    </row>
    <row r="1585" spans="14:15" x14ac:dyDescent="0.25">
      <c r="N1585" s="95"/>
      <c r="O1585" s="55"/>
    </row>
    <row r="1586" spans="14:15" x14ac:dyDescent="0.25">
      <c r="N1586" s="95"/>
      <c r="O1586" s="55"/>
    </row>
    <row r="1587" spans="14:15" x14ac:dyDescent="0.25">
      <c r="N1587" s="95"/>
      <c r="O1587" s="55"/>
    </row>
    <row r="1588" spans="14:15" x14ac:dyDescent="0.25">
      <c r="N1588" s="95"/>
      <c r="O1588" s="55"/>
    </row>
    <row r="1589" spans="14:15" x14ac:dyDescent="0.25">
      <c r="N1589" s="95"/>
      <c r="O1589" s="55"/>
    </row>
    <row r="1590" spans="14:15" x14ac:dyDescent="0.25">
      <c r="N1590" s="95"/>
      <c r="O1590" s="55"/>
    </row>
    <row r="1591" spans="14:15" x14ac:dyDescent="0.25">
      <c r="N1591" s="95"/>
      <c r="O1591" s="55"/>
    </row>
    <row r="1592" spans="14:15" x14ac:dyDescent="0.25">
      <c r="N1592" s="95"/>
      <c r="O1592" s="55"/>
    </row>
    <row r="1593" spans="14:15" x14ac:dyDescent="0.25">
      <c r="N1593" s="95"/>
      <c r="O1593" s="55"/>
    </row>
    <row r="1594" spans="14:15" x14ac:dyDescent="0.25">
      <c r="N1594" s="95"/>
      <c r="O1594" s="55"/>
    </row>
    <row r="1595" spans="14:15" x14ac:dyDescent="0.25">
      <c r="N1595" s="95"/>
      <c r="O1595" s="55"/>
    </row>
    <row r="1596" spans="14:15" x14ac:dyDescent="0.25">
      <c r="N1596" s="95"/>
      <c r="O1596" s="55"/>
    </row>
    <row r="1597" spans="14:15" x14ac:dyDescent="0.25">
      <c r="N1597" s="95"/>
      <c r="O1597" s="55"/>
    </row>
    <row r="1598" spans="14:15" x14ac:dyDescent="0.25">
      <c r="N1598" s="95"/>
      <c r="O1598" s="55"/>
    </row>
    <row r="1599" spans="14:15" x14ac:dyDescent="0.25">
      <c r="N1599" s="95"/>
      <c r="O1599" s="55"/>
    </row>
    <row r="1600" spans="14:15" x14ac:dyDescent="0.25">
      <c r="N1600" s="95"/>
      <c r="O1600" s="55"/>
    </row>
    <row r="1601" spans="14:15" x14ac:dyDescent="0.25">
      <c r="N1601" s="95"/>
      <c r="O1601" s="55"/>
    </row>
    <row r="1602" spans="14:15" x14ac:dyDescent="0.25">
      <c r="N1602" s="95"/>
      <c r="O1602" s="55"/>
    </row>
    <row r="1603" spans="14:15" x14ac:dyDescent="0.25">
      <c r="N1603" s="95"/>
      <c r="O1603" s="55"/>
    </row>
    <row r="1604" spans="14:15" x14ac:dyDescent="0.25">
      <c r="N1604" s="95"/>
      <c r="O1604" s="55"/>
    </row>
    <row r="1605" spans="14:15" x14ac:dyDescent="0.25">
      <c r="N1605" s="95"/>
      <c r="O1605" s="55"/>
    </row>
    <row r="1606" spans="14:15" x14ac:dyDescent="0.25">
      <c r="N1606" s="95"/>
      <c r="O1606" s="55"/>
    </row>
    <row r="1607" spans="14:15" x14ac:dyDescent="0.25">
      <c r="N1607" s="95"/>
      <c r="O1607" s="55"/>
    </row>
    <row r="1608" spans="14:15" x14ac:dyDescent="0.25">
      <c r="N1608" s="95"/>
      <c r="O1608" s="55"/>
    </row>
    <row r="1609" spans="14:15" x14ac:dyDescent="0.25">
      <c r="N1609" s="95"/>
      <c r="O1609" s="55"/>
    </row>
    <row r="1610" spans="14:15" x14ac:dyDescent="0.25">
      <c r="N1610" s="95"/>
      <c r="O1610" s="55"/>
    </row>
    <row r="1611" spans="14:15" x14ac:dyDescent="0.25">
      <c r="N1611" s="95"/>
      <c r="O1611" s="55"/>
    </row>
    <row r="1612" spans="14:15" x14ac:dyDescent="0.25">
      <c r="N1612" s="95"/>
      <c r="O1612" s="55"/>
    </row>
    <row r="1613" spans="14:15" x14ac:dyDescent="0.25">
      <c r="N1613" s="95"/>
      <c r="O1613" s="55"/>
    </row>
    <row r="1614" spans="14:15" x14ac:dyDescent="0.25">
      <c r="N1614" s="95"/>
      <c r="O1614" s="55"/>
    </row>
    <row r="1615" spans="14:15" x14ac:dyDescent="0.25">
      <c r="N1615" s="95"/>
      <c r="O1615" s="55"/>
    </row>
    <row r="1616" spans="14:15" x14ac:dyDescent="0.25">
      <c r="N1616" s="95"/>
      <c r="O1616" s="55"/>
    </row>
    <row r="1617" spans="14:15" x14ac:dyDescent="0.25">
      <c r="N1617" s="95"/>
      <c r="O1617" s="55"/>
    </row>
    <row r="1618" spans="14:15" x14ac:dyDescent="0.25">
      <c r="N1618" s="95"/>
      <c r="O1618" s="55"/>
    </row>
    <row r="1619" spans="14:15" x14ac:dyDescent="0.25">
      <c r="N1619" s="95"/>
      <c r="O1619" s="55"/>
    </row>
    <row r="1620" spans="14:15" x14ac:dyDescent="0.25">
      <c r="N1620" s="95"/>
      <c r="O1620" s="55"/>
    </row>
    <row r="1621" spans="14:15" x14ac:dyDescent="0.25">
      <c r="N1621" s="95"/>
      <c r="O1621" s="55"/>
    </row>
    <row r="1622" spans="14:15" x14ac:dyDescent="0.25">
      <c r="N1622" s="95"/>
      <c r="O1622" s="55"/>
    </row>
    <row r="1623" spans="14:15" x14ac:dyDescent="0.25">
      <c r="N1623" s="95"/>
      <c r="O1623" s="55"/>
    </row>
    <row r="1624" spans="14:15" x14ac:dyDescent="0.25">
      <c r="N1624" s="95"/>
      <c r="O1624" s="55"/>
    </row>
    <row r="1625" spans="14:15" x14ac:dyDescent="0.25">
      <c r="N1625" s="95"/>
      <c r="O1625" s="55"/>
    </row>
    <row r="1626" spans="14:15" x14ac:dyDescent="0.25">
      <c r="N1626" s="95"/>
      <c r="O1626" s="55"/>
    </row>
    <row r="1627" spans="14:15" x14ac:dyDescent="0.25">
      <c r="N1627" s="95"/>
      <c r="O1627" s="55"/>
    </row>
    <row r="1628" spans="14:15" x14ac:dyDescent="0.25">
      <c r="N1628" s="95"/>
      <c r="O1628" s="55"/>
    </row>
    <row r="1629" spans="14:15" x14ac:dyDescent="0.25">
      <c r="N1629" s="95"/>
      <c r="O1629" s="55"/>
    </row>
    <row r="1630" spans="14:15" x14ac:dyDescent="0.25">
      <c r="N1630" s="95"/>
      <c r="O1630" s="55"/>
    </row>
    <row r="1631" spans="14:15" x14ac:dyDescent="0.25">
      <c r="N1631" s="95"/>
      <c r="O1631" s="55"/>
    </row>
    <row r="1632" spans="14:15" x14ac:dyDescent="0.25">
      <c r="N1632" s="95"/>
      <c r="O1632" s="55"/>
    </row>
    <row r="1633" spans="14:15" x14ac:dyDescent="0.25">
      <c r="N1633" s="95"/>
      <c r="O1633" s="55"/>
    </row>
    <row r="1634" spans="14:15" x14ac:dyDescent="0.25">
      <c r="N1634" s="95"/>
      <c r="O1634" s="55"/>
    </row>
    <row r="1635" spans="14:15" x14ac:dyDescent="0.25">
      <c r="N1635" s="95"/>
      <c r="O1635" s="55"/>
    </row>
    <row r="1636" spans="14:15" x14ac:dyDescent="0.25">
      <c r="N1636" s="95"/>
      <c r="O1636" s="55"/>
    </row>
    <row r="1637" spans="14:15" x14ac:dyDescent="0.25">
      <c r="N1637" s="95"/>
      <c r="O1637" s="55"/>
    </row>
    <row r="1638" spans="14:15" x14ac:dyDescent="0.25">
      <c r="N1638" s="95"/>
      <c r="O1638" s="55"/>
    </row>
    <row r="1639" spans="14:15" x14ac:dyDescent="0.25">
      <c r="N1639" s="95"/>
      <c r="O1639" s="55"/>
    </row>
    <row r="1640" spans="14:15" x14ac:dyDescent="0.25">
      <c r="N1640" s="95"/>
      <c r="O1640" s="55"/>
    </row>
    <row r="1641" spans="14:15" x14ac:dyDescent="0.25">
      <c r="N1641" s="95"/>
      <c r="O1641" s="55"/>
    </row>
    <row r="1642" spans="14:15" x14ac:dyDescent="0.25">
      <c r="N1642" s="95"/>
      <c r="O1642" s="55"/>
    </row>
    <row r="1643" spans="14:15" x14ac:dyDescent="0.25">
      <c r="N1643" s="95"/>
      <c r="O1643" s="55"/>
    </row>
    <row r="1644" spans="14:15" x14ac:dyDescent="0.25">
      <c r="N1644" s="95"/>
      <c r="O1644" s="55"/>
    </row>
    <row r="1645" spans="14:15" x14ac:dyDescent="0.25">
      <c r="N1645" s="95"/>
      <c r="O1645" s="55"/>
    </row>
    <row r="1646" spans="14:15" x14ac:dyDescent="0.25">
      <c r="N1646" s="95"/>
      <c r="O1646" s="55"/>
    </row>
    <row r="1647" spans="14:15" x14ac:dyDescent="0.25">
      <c r="N1647" s="95"/>
      <c r="O1647" s="55"/>
    </row>
    <row r="1648" spans="14:15" x14ac:dyDescent="0.25">
      <c r="N1648" s="95"/>
      <c r="O1648" s="55"/>
    </row>
    <row r="1649" spans="14:15" x14ac:dyDescent="0.25">
      <c r="N1649" s="95"/>
      <c r="O1649" s="55"/>
    </row>
    <row r="1650" spans="14:15" x14ac:dyDescent="0.25">
      <c r="N1650" s="95"/>
      <c r="O1650" s="55"/>
    </row>
    <row r="1651" spans="14:15" x14ac:dyDescent="0.25">
      <c r="N1651" s="95"/>
      <c r="O1651" s="55"/>
    </row>
    <row r="1652" spans="14:15" x14ac:dyDescent="0.25">
      <c r="N1652" s="95"/>
      <c r="O1652" s="55"/>
    </row>
    <row r="1653" spans="14:15" x14ac:dyDescent="0.25">
      <c r="N1653" s="95"/>
      <c r="O1653" s="55"/>
    </row>
    <row r="1654" spans="14:15" x14ac:dyDescent="0.25">
      <c r="N1654" s="95"/>
      <c r="O1654" s="55"/>
    </row>
    <row r="1655" spans="14:15" x14ac:dyDescent="0.25">
      <c r="N1655" s="95"/>
      <c r="O1655" s="55"/>
    </row>
    <row r="1656" spans="14:15" x14ac:dyDescent="0.25">
      <c r="N1656" s="95"/>
      <c r="O1656" s="55"/>
    </row>
    <row r="1657" spans="14:15" x14ac:dyDescent="0.25">
      <c r="N1657" s="95"/>
      <c r="O1657" s="55"/>
    </row>
    <row r="1658" spans="14:15" x14ac:dyDescent="0.25">
      <c r="N1658" s="95"/>
      <c r="O1658" s="55"/>
    </row>
    <row r="1659" spans="14:15" x14ac:dyDescent="0.25">
      <c r="N1659" s="95"/>
      <c r="O1659" s="55"/>
    </row>
    <row r="1660" spans="14:15" x14ac:dyDescent="0.25">
      <c r="N1660" s="95"/>
      <c r="O1660" s="55"/>
    </row>
    <row r="1661" spans="14:15" x14ac:dyDescent="0.25">
      <c r="N1661" s="95"/>
      <c r="O1661" s="55"/>
    </row>
    <row r="1662" spans="14:15" x14ac:dyDescent="0.25">
      <c r="N1662" s="95"/>
      <c r="O1662" s="55"/>
    </row>
    <row r="1663" spans="14:15" x14ac:dyDescent="0.25">
      <c r="N1663" s="95"/>
      <c r="O1663" s="55"/>
    </row>
    <row r="1664" spans="14:15" x14ac:dyDescent="0.25">
      <c r="N1664" s="95"/>
      <c r="O1664" s="55"/>
    </row>
    <row r="1665" spans="14:15" x14ac:dyDescent="0.25">
      <c r="N1665" s="95"/>
      <c r="O1665" s="55"/>
    </row>
    <row r="1666" spans="14:15" x14ac:dyDescent="0.25">
      <c r="N1666" s="95"/>
      <c r="O1666" s="55"/>
    </row>
    <row r="1667" spans="14:15" x14ac:dyDescent="0.25">
      <c r="N1667" s="95"/>
      <c r="O1667" s="55"/>
    </row>
    <row r="1668" spans="14:15" x14ac:dyDescent="0.25">
      <c r="N1668" s="95"/>
      <c r="O1668" s="55"/>
    </row>
    <row r="1669" spans="14:15" x14ac:dyDescent="0.25">
      <c r="N1669" s="95"/>
      <c r="O1669" s="55"/>
    </row>
    <row r="1670" spans="14:15" x14ac:dyDescent="0.25">
      <c r="N1670" s="95"/>
      <c r="O1670" s="55"/>
    </row>
    <row r="1671" spans="14:15" x14ac:dyDescent="0.25">
      <c r="N1671" s="95"/>
      <c r="O1671" s="55"/>
    </row>
    <row r="1672" spans="14:15" x14ac:dyDescent="0.25">
      <c r="N1672" s="95"/>
      <c r="O1672" s="55"/>
    </row>
    <row r="1673" spans="14:15" x14ac:dyDescent="0.25">
      <c r="N1673" s="95"/>
      <c r="O1673" s="55"/>
    </row>
    <row r="1674" spans="14:15" x14ac:dyDescent="0.25">
      <c r="N1674" s="95"/>
      <c r="O1674" s="55"/>
    </row>
    <row r="1675" spans="14:15" x14ac:dyDescent="0.25">
      <c r="N1675" s="95"/>
      <c r="O1675" s="55"/>
    </row>
    <row r="1676" spans="14:15" x14ac:dyDescent="0.25">
      <c r="N1676" s="95"/>
      <c r="O1676" s="55"/>
    </row>
    <row r="1677" spans="14:15" x14ac:dyDescent="0.25">
      <c r="N1677" s="95"/>
      <c r="O1677" s="55"/>
    </row>
    <row r="1678" spans="14:15" x14ac:dyDescent="0.25">
      <c r="N1678" s="95"/>
      <c r="O1678" s="55"/>
    </row>
    <row r="1679" spans="14:15" x14ac:dyDescent="0.25">
      <c r="N1679" s="95"/>
      <c r="O1679" s="55"/>
    </row>
    <row r="1680" spans="14:15" x14ac:dyDescent="0.25">
      <c r="N1680" s="95"/>
      <c r="O1680" s="55"/>
    </row>
    <row r="1681" spans="14:15" x14ac:dyDescent="0.25">
      <c r="N1681" s="95"/>
      <c r="O1681" s="55"/>
    </row>
    <row r="1682" spans="14:15" x14ac:dyDescent="0.25">
      <c r="N1682" s="95"/>
      <c r="O1682" s="55"/>
    </row>
    <row r="1683" spans="14:15" x14ac:dyDescent="0.25">
      <c r="N1683" s="95"/>
      <c r="O1683" s="55"/>
    </row>
    <row r="1684" spans="14:15" x14ac:dyDescent="0.25">
      <c r="N1684" s="95"/>
      <c r="O1684" s="55"/>
    </row>
    <row r="1685" spans="14:15" x14ac:dyDescent="0.25">
      <c r="N1685" s="95"/>
      <c r="O1685" s="55"/>
    </row>
    <row r="1686" spans="14:15" x14ac:dyDescent="0.25">
      <c r="N1686" s="95"/>
      <c r="O1686" s="55"/>
    </row>
    <row r="1687" spans="14:15" x14ac:dyDescent="0.25">
      <c r="N1687" s="95"/>
      <c r="O1687" s="55"/>
    </row>
    <row r="1688" spans="14:15" x14ac:dyDescent="0.25">
      <c r="N1688" s="95"/>
      <c r="O1688" s="55"/>
    </row>
    <row r="1689" spans="14:15" x14ac:dyDescent="0.25">
      <c r="N1689" s="95"/>
      <c r="O1689" s="55"/>
    </row>
    <row r="1690" spans="14:15" x14ac:dyDescent="0.25">
      <c r="N1690" s="95"/>
      <c r="O1690" s="55"/>
    </row>
    <row r="1691" spans="14:15" x14ac:dyDescent="0.25">
      <c r="N1691" s="95"/>
      <c r="O1691" s="55"/>
    </row>
    <row r="1692" spans="14:15" x14ac:dyDescent="0.25">
      <c r="N1692" s="95"/>
      <c r="O1692" s="55"/>
    </row>
    <row r="1693" spans="14:15" x14ac:dyDescent="0.25">
      <c r="N1693" s="95"/>
      <c r="O1693" s="55"/>
    </row>
    <row r="1694" spans="14:15" x14ac:dyDescent="0.25">
      <c r="N1694" s="95"/>
      <c r="O1694" s="55"/>
    </row>
    <row r="1695" spans="14:15" x14ac:dyDescent="0.25">
      <c r="N1695" s="95"/>
      <c r="O1695" s="55"/>
    </row>
    <row r="1696" spans="14:15" x14ac:dyDescent="0.25">
      <c r="N1696" s="95"/>
      <c r="O1696" s="55"/>
    </row>
    <row r="1697" spans="14:15" x14ac:dyDescent="0.25">
      <c r="N1697" s="95"/>
      <c r="O1697" s="55"/>
    </row>
    <row r="1698" spans="14:15" x14ac:dyDescent="0.25">
      <c r="N1698" s="95"/>
      <c r="O1698" s="55"/>
    </row>
    <row r="1699" spans="14:15" x14ac:dyDescent="0.25">
      <c r="N1699" s="95"/>
      <c r="O1699" s="55"/>
    </row>
    <row r="1700" spans="14:15" x14ac:dyDescent="0.25">
      <c r="N1700" s="95"/>
      <c r="O1700" s="55"/>
    </row>
    <row r="1701" spans="14:15" x14ac:dyDescent="0.25">
      <c r="N1701" s="95"/>
      <c r="O1701" s="55"/>
    </row>
    <row r="1702" spans="14:15" x14ac:dyDescent="0.25">
      <c r="N1702" s="95"/>
      <c r="O1702" s="55"/>
    </row>
    <row r="1703" spans="14:15" x14ac:dyDescent="0.25">
      <c r="N1703" s="95"/>
      <c r="O1703" s="55"/>
    </row>
    <row r="1704" spans="14:15" x14ac:dyDescent="0.25">
      <c r="N1704" s="95"/>
      <c r="O1704" s="55"/>
    </row>
    <row r="1705" spans="14:15" x14ac:dyDescent="0.25">
      <c r="N1705" s="95"/>
      <c r="O1705" s="55"/>
    </row>
    <row r="1706" spans="14:15" x14ac:dyDescent="0.25">
      <c r="N1706" s="95"/>
      <c r="O1706" s="55"/>
    </row>
    <row r="1707" spans="14:15" x14ac:dyDescent="0.25">
      <c r="N1707" s="95"/>
      <c r="O1707" s="55"/>
    </row>
    <row r="1708" spans="14:15" x14ac:dyDescent="0.25">
      <c r="N1708" s="95"/>
      <c r="O1708" s="55"/>
    </row>
    <row r="1709" spans="14:15" x14ac:dyDescent="0.25">
      <c r="N1709" s="95"/>
      <c r="O1709" s="55"/>
    </row>
    <row r="1710" spans="14:15" x14ac:dyDescent="0.25">
      <c r="N1710" s="95"/>
      <c r="O1710" s="55"/>
    </row>
    <row r="1711" spans="14:15" x14ac:dyDescent="0.25">
      <c r="N1711" s="95"/>
      <c r="O1711" s="55"/>
    </row>
    <row r="1712" spans="14:15" x14ac:dyDescent="0.25">
      <c r="N1712" s="95"/>
      <c r="O1712" s="55"/>
    </row>
    <row r="1713" spans="14:15" x14ac:dyDescent="0.25">
      <c r="N1713" s="95"/>
      <c r="O1713" s="55"/>
    </row>
    <row r="1714" spans="14:15" x14ac:dyDescent="0.25">
      <c r="N1714" s="95"/>
      <c r="O1714" s="55"/>
    </row>
    <row r="1715" spans="14:15" x14ac:dyDescent="0.25">
      <c r="N1715" s="95"/>
      <c r="O1715" s="55"/>
    </row>
    <row r="1716" spans="14:15" x14ac:dyDescent="0.25">
      <c r="N1716" s="95"/>
      <c r="O1716" s="55"/>
    </row>
    <row r="1717" spans="14:15" x14ac:dyDescent="0.25">
      <c r="N1717" s="95"/>
      <c r="O1717" s="55"/>
    </row>
    <row r="1718" spans="14:15" x14ac:dyDescent="0.25">
      <c r="N1718" s="95"/>
      <c r="O1718" s="55"/>
    </row>
    <row r="1719" spans="14:15" x14ac:dyDescent="0.25">
      <c r="N1719" s="95"/>
      <c r="O1719" s="55"/>
    </row>
    <row r="1720" spans="14:15" x14ac:dyDescent="0.25">
      <c r="N1720" s="95"/>
      <c r="O1720" s="55"/>
    </row>
    <row r="1721" spans="14:15" x14ac:dyDescent="0.25">
      <c r="N1721" s="95"/>
      <c r="O1721" s="55"/>
    </row>
    <row r="1722" spans="14:15" x14ac:dyDescent="0.25">
      <c r="N1722" s="95"/>
      <c r="O1722" s="55"/>
    </row>
    <row r="1723" spans="14:15" x14ac:dyDescent="0.25">
      <c r="N1723" s="95"/>
      <c r="O1723" s="55"/>
    </row>
    <row r="1724" spans="14:15" x14ac:dyDescent="0.25">
      <c r="N1724" s="95"/>
      <c r="O1724" s="55"/>
    </row>
    <row r="1725" spans="14:15" x14ac:dyDescent="0.25">
      <c r="N1725" s="95"/>
      <c r="O1725" s="55"/>
    </row>
    <row r="1726" spans="14:15" x14ac:dyDescent="0.25">
      <c r="N1726" s="95"/>
      <c r="O1726" s="55"/>
    </row>
    <row r="1727" spans="14:15" x14ac:dyDescent="0.25">
      <c r="N1727" s="95"/>
      <c r="O1727" s="55"/>
    </row>
    <row r="1728" spans="14:15" x14ac:dyDescent="0.25">
      <c r="N1728" s="95"/>
      <c r="O1728" s="55"/>
    </row>
    <row r="1729" spans="14:15" x14ac:dyDescent="0.25">
      <c r="N1729" s="95"/>
      <c r="O1729" s="55"/>
    </row>
    <row r="1730" spans="14:15" x14ac:dyDescent="0.25">
      <c r="N1730" s="95"/>
      <c r="O1730" s="55"/>
    </row>
    <row r="1731" spans="14:15" x14ac:dyDescent="0.25">
      <c r="N1731" s="95"/>
      <c r="O1731" s="55"/>
    </row>
    <row r="1732" spans="14:15" x14ac:dyDescent="0.25">
      <c r="N1732" s="95"/>
      <c r="O1732" s="55"/>
    </row>
    <row r="1733" spans="14:15" x14ac:dyDescent="0.25">
      <c r="N1733" s="95"/>
      <c r="O1733" s="55"/>
    </row>
    <row r="1734" spans="14:15" x14ac:dyDescent="0.25">
      <c r="N1734" s="95"/>
      <c r="O1734" s="55"/>
    </row>
    <row r="1735" spans="14:15" x14ac:dyDescent="0.25">
      <c r="N1735" s="95"/>
      <c r="O1735" s="55"/>
    </row>
    <row r="1736" spans="14:15" x14ac:dyDescent="0.25">
      <c r="N1736" s="95"/>
      <c r="O1736" s="55"/>
    </row>
    <row r="1737" spans="14:15" x14ac:dyDescent="0.25">
      <c r="N1737" s="95"/>
      <c r="O1737" s="55"/>
    </row>
    <row r="1738" spans="14:15" x14ac:dyDescent="0.25">
      <c r="N1738" s="95"/>
      <c r="O1738" s="55"/>
    </row>
    <row r="1739" spans="14:15" x14ac:dyDescent="0.25">
      <c r="N1739" s="95"/>
      <c r="O1739" s="55"/>
    </row>
    <row r="1740" spans="14:15" x14ac:dyDescent="0.25">
      <c r="N1740" s="95"/>
      <c r="O1740" s="55"/>
    </row>
    <row r="1741" spans="14:15" x14ac:dyDescent="0.25">
      <c r="N1741" s="95"/>
      <c r="O1741" s="55"/>
    </row>
    <row r="1742" spans="14:15" x14ac:dyDescent="0.25">
      <c r="N1742" s="95"/>
      <c r="O1742" s="55"/>
    </row>
    <row r="1743" spans="14:15" x14ac:dyDescent="0.25">
      <c r="N1743" s="95"/>
      <c r="O1743" s="55"/>
    </row>
    <row r="1744" spans="14:15" x14ac:dyDescent="0.25">
      <c r="N1744" s="95"/>
      <c r="O1744" s="55"/>
    </row>
    <row r="1745" spans="14:15" x14ac:dyDescent="0.25">
      <c r="N1745" s="95"/>
      <c r="O1745" s="55"/>
    </row>
    <row r="1746" spans="14:15" x14ac:dyDescent="0.25">
      <c r="N1746" s="95"/>
      <c r="O1746" s="55"/>
    </row>
    <row r="1747" spans="14:15" x14ac:dyDescent="0.25">
      <c r="N1747" s="95"/>
      <c r="O1747" s="55"/>
    </row>
    <row r="1748" spans="14:15" x14ac:dyDescent="0.25">
      <c r="N1748" s="95"/>
      <c r="O1748" s="55"/>
    </row>
    <row r="1749" spans="14:15" x14ac:dyDescent="0.25">
      <c r="N1749" s="95"/>
      <c r="O1749" s="55"/>
    </row>
    <row r="1750" spans="14:15" x14ac:dyDescent="0.25">
      <c r="N1750" s="95"/>
      <c r="O1750" s="55"/>
    </row>
    <row r="1751" spans="14:15" x14ac:dyDescent="0.25">
      <c r="N1751" s="95"/>
      <c r="O1751" s="55"/>
    </row>
    <row r="1752" spans="14:15" x14ac:dyDescent="0.25">
      <c r="N1752" s="95"/>
      <c r="O1752" s="55"/>
    </row>
    <row r="1753" spans="14:15" x14ac:dyDescent="0.25">
      <c r="N1753" s="95"/>
      <c r="O1753" s="55"/>
    </row>
    <row r="1754" spans="14:15" x14ac:dyDescent="0.25">
      <c r="N1754" s="95"/>
      <c r="O1754" s="55"/>
    </row>
    <row r="1755" spans="14:15" x14ac:dyDescent="0.25">
      <c r="N1755" s="95"/>
      <c r="O1755" s="55"/>
    </row>
    <row r="1756" spans="14:15" x14ac:dyDescent="0.25">
      <c r="N1756" s="95"/>
      <c r="O1756" s="55"/>
    </row>
    <row r="1757" spans="14:15" x14ac:dyDescent="0.25">
      <c r="N1757" s="95"/>
      <c r="O1757" s="55"/>
    </row>
    <row r="1758" spans="14:15" x14ac:dyDescent="0.25">
      <c r="N1758" s="95"/>
      <c r="O1758" s="55"/>
    </row>
    <row r="1759" spans="14:15" x14ac:dyDescent="0.25">
      <c r="N1759" s="95"/>
      <c r="O1759" s="55"/>
    </row>
    <row r="1760" spans="14:15" x14ac:dyDescent="0.25">
      <c r="N1760" s="95"/>
      <c r="O1760" s="55"/>
    </row>
    <row r="1761" spans="14:15" x14ac:dyDescent="0.25">
      <c r="N1761" s="95"/>
      <c r="O1761" s="55"/>
    </row>
    <row r="1762" spans="14:15" x14ac:dyDescent="0.25">
      <c r="N1762" s="95"/>
      <c r="O1762" s="55"/>
    </row>
    <row r="1763" spans="14:15" x14ac:dyDescent="0.25">
      <c r="N1763" s="95"/>
      <c r="O1763" s="55"/>
    </row>
    <row r="1764" spans="14:15" x14ac:dyDescent="0.25">
      <c r="N1764" s="95"/>
      <c r="O1764" s="55"/>
    </row>
    <row r="1765" spans="14:15" x14ac:dyDescent="0.25">
      <c r="N1765" s="95"/>
      <c r="O1765" s="55"/>
    </row>
    <row r="1766" spans="14:15" x14ac:dyDescent="0.25">
      <c r="N1766" s="95"/>
      <c r="O1766" s="55"/>
    </row>
    <row r="1767" spans="14:15" x14ac:dyDescent="0.25">
      <c r="N1767" s="95"/>
      <c r="O1767" s="55"/>
    </row>
    <row r="1768" spans="14:15" x14ac:dyDescent="0.25">
      <c r="N1768" s="95"/>
      <c r="O1768" s="55"/>
    </row>
    <row r="1769" spans="14:15" x14ac:dyDescent="0.25">
      <c r="N1769" s="95"/>
      <c r="O1769" s="55"/>
    </row>
    <row r="1770" spans="14:15" x14ac:dyDescent="0.25">
      <c r="N1770" s="95"/>
      <c r="O1770" s="55"/>
    </row>
    <row r="1771" spans="14:15" x14ac:dyDescent="0.25">
      <c r="N1771" s="95"/>
      <c r="O1771" s="55"/>
    </row>
    <row r="1772" spans="14:15" x14ac:dyDescent="0.25">
      <c r="N1772" s="95"/>
      <c r="O1772" s="55"/>
    </row>
    <row r="1773" spans="14:15" x14ac:dyDescent="0.25">
      <c r="N1773" s="95"/>
      <c r="O1773" s="55"/>
    </row>
    <row r="1774" spans="14:15" x14ac:dyDescent="0.25">
      <c r="N1774" s="95"/>
      <c r="O1774" s="55"/>
    </row>
    <row r="1775" spans="14:15" x14ac:dyDescent="0.25">
      <c r="N1775" s="95"/>
      <c r="O1775" s="55"/>
    </row>
    <row r="1776" spans="14:15" x14ac:dyDescent="0.25">
      <c r="N1776" s="95"/>
      <c r="O1776" s="55"/>
    </row>
    <row r="1777" spans="14:15" x14ac:dyDescent="0.25">
      <c r="N1777" s="95"/>
      <c r="O1777" s="55"/>
    </row>
    <row r="1778" spans="14:15" x14ac:dyDescent="0.25">
      <c r="N1778" s="95"/>
      <c r="O1778" s="55"/>
    </row>
    <row r="1779" spans="14:15" x14ac:dyDescent="0.25">
      <c r="N1779" s="95"/>
      <c r="O1779" s="55"/>
    </row>
    <row r="1780" spans="14:15" x14ac:dyDescent="0.25">
      <c r="N1780" s="95"/>
      <c r="O1780" s="55"/>
    </row>
    <row r="1781" spans="14:15" x14ac:dyDescent="0.25">
      <c r="N1781" s="95"/>
      <c r="O1781" s="55"/>
    </row>
    <row r="1782" spans="14:15" x14ac:dyDescent="0.25">
      <c r="N1782" s="95"/>
      <c r="O1782" s="55"/>
    </row>
    <row r="1783" spans="14:15" x14ac:dyDescent="0.25">
      <c r="N1783" s="95"/>
      <c r="O1783" s="55"/>
    </row>
    <row r="1784" spans="14:15" x14ac:dyDescent="0.25">
      <c r="N1784" s="95"/>
      <c r="O1784" s="55"/>
    </row>
    <row r="1785" spans="14:15" x14ac:dyDescent="0.25">
      <c r="N1785" s="95"/>
      <c r="O1785" s="55"/>
    </row>
    <row r="1786" spans="14:15" x14ac:dyDescent="0.25">
      <c r="N1786" s="95"/>
      <c r="O1786" s="55"/>
    </row>
    <row r="1787" spans="14:15" x14ac:dyDescent="0.25">
      <c r="N1787" s="95"/>
      <c r="O1787" s="55"/>
    </row>
    <row r="1788" spans="14:15" x14ac:dyDescent="0.25">
      <c r="N1788" s="95"/>
      <c r="O1788" s="55"/>
    </row>
    <row r="1789" spans="14:15" x14ac:dyDescent="0.25">
      <c r="N1789" s="95"/>
      <c r="O1789" s="55"/>
    </row>
    <row r="1790" spans="14:15" x14ac:dyDescent="0.25">
      <c r="N1790" s="95"/>
      <c r="O1790" s="55"/>
    </row>
    <row r="1791" spans="14:15" x14ac:dyDescent="0.25">
      <c r="N1791" s="95"/>
      <c r="O1791" s="55"/>
    </row>
    <row r="1792" spans="14:15" x14ac:dyDescent="0.25">
      <c r="N1792" s="95"/>
      <c r="O1792" s="55"/>
    </row>
    <row r="1793" spans="14:15" x14ac:dyDescent="0.25">
      <c r="N1793" s="95"/>
      <c r="O1793" s="55"/>
    </row>
    <row r="1794" spans="14:15" x14ac:dyDescent="0.25">
      <c r="N1794" s="95"/>
      <c r="O1794" s="55"/>
    </row>
    <row r="1795" spans="14:15" x14ac:dyDescent="0.25">
      <c r="N1795" s="95"/>
      <c r="O1795" s="55"/>
    </row>
    <row r="1796" spans="14:15" x14ac:dyDescent="0.25">
      <c r="N1796" s="95"/>
      <c r="O1796" s="55"/>
    </row>
    <row r="1797" spans="14:15" x14ac:dyDescent="0.25">
      <c r="N1797" s="95"/>
      <c r="O1797" s="55"/>
    </row>
    <row r="1798" spans="14:15" x14ac:dyDescent="0.25">
      <c r="N1798" s="95"/>
      <c r="O1798" s="55"/>
    </row>
    <row r="1799" spans="14:15" x14ac:dyDescent="0.25">
      <c r="N1799" s="95"/>
      <c r="O1799" s="55"/>
    </row>
    <row r="1800" spans="14:15" x14ac:dyDescent="0.25">
      <c r="N1800" s="95"/>
      <c r="O1800" s="55"/>
    </row>
    <row r="1801" spans="14:15" x14ac:dyDescent="0.25">
      <c r="N1801" s="95"/>
      <c r="O1801" s="55"/>
    </row>
    <row r="1802" spans="14:15" x14ac:dyDescent="0.25">
      <c r="N1802" s="95"/>
      <c r="O1802" s="55"/>
    </row>
    <row r="1803" spans="14:15" x14ac:dyDescent="0.25">
      <c r="N1803" s="95"/>
      <c r="O1803" s="55"/>
    </row>
    <row r="1804" spans="14:15" x14ac:dyDescent="0.25">
      <c r="N1804" s="95"/>
      <c r="O1804" s="55"/>
    </row>
    <row r="1805" spans="14:15" x14ac:dyDescent="0.25">
      <c r="N1805" s="95"/>
      <c r="O1805" s="55"/>
    </row>
    <row r="1806" spans="14:15" x14ac:dyDescent="0.25">
      <c r="N1806" s="95"/>
      <c r="O1806" s="55"/>
    </row>
    <row r="1807" spans="14:15" x14ac:dyDescent="0.25">
      <c r="N1807" s="95"/>
      <c r="O1807" s="55"/>
    </row>
    <row r="1808" spans="14:15" x14ac:dyDescent="0.25">
      <c r="N1808" s="95"/>
      <c r="O1808" s="55"/>
    </row>
    <row r="1809" spans="14:15" x14ac:dyDescent="0.25">
      <c r="N1809" s="95"/>
      <c r="O1809" s="55"/>
    </row>
    <row r="1810" spans="14:15" x14ac:dyDescent="0.25">
      <c r="N1810" s="95"/>
      <c r="O1810" s="55"/>
    </row>
    <row r="1811" spans="14:15" x14ac:dyDescent="0.25">
      <c r="N1811" s="95"/>
      <c r="O1811" s="55"/>
    </row>
    <row r="1812" spans="14:15" x14ac:dyDescent="0.25">
      <c r="N1812" s="95"/>
      <c r="O1812" s="55"/>
    </row>
    <row r="1813" spans="14:15" x14ac:dyDescent="0.25">
      <c r="N1813" s="95"/>
      <c r="O1813" s="55"/>
    </row>
    <row r="1814" spans="14:15" x14ac:dyDescent="0.25">
      <c r="N1814" s="95"/>
      <c r="O1814" s="55"/>
    </row>
    <row r="1815" spans="14:15" x14ac:dyDescent="0.25">
      <c r="N1815" s="95"/>
      <c r="O1815" s="55"/>
    </row>
    <row r="1816" spans="14:15" x14ac:dyDescent="0.25">
      <c r="N1816" s="95"/>
      <c r="O1816" s="55"/>
    </row>
    <row r="1817" spans="14:15" x14ac:dyDescent="0.25">
      <c r="N1817" s="95"/>
      <c r="O1817" s="55"/>
    </row>
    <row r="1818" spans="14:15" x14ac:dyDescent="0.25">
      <c r="N1818" s="95"/>
      <c r="O1818" s="55"/>
    </row>
    <row r="1819" spans="14:15" x14ac:dyDescent="0.25">
      <c r="N1819" s="95"/>
      <c r="O1819" s="55"/>
    </row>
    <row r="1820" spans="14:15" x14ac:dyDescent="0.25">
      <c r="N1820" s="95"/>
      <c r="O1820" s="55"/>
    </row>
    <row r="1821" spans="14:15" x14ac:dyDescent="0.25">
      <c r="N1821" s="95"/>
      <c r="O1821" s="55"/>
    </row>
    <row r="1822" spans="14:15" x14ac:dyDescent="0.25">
      <c r="N1822" s="95"/>
      <c r="O1822" s="55"/>
    </row>
    <row r="1823" spans="14:15" x14ac:dyDescent="0.25">
      <c r="N1823" s="95"/>
      <c r="O1823" s="55"/>
    </row>
    <row r="1824" spans="14:15" x14ac:dyDescent="0.25">
      <c r="N1824" s="95"/>
      <c r="O1824" s="55"/>
    </row>
    <row r="1825" spans="14:15" x14ac:dyDescent="0.25">
      <c r="N1825" s="95"/>
      <c r="O1825" s="55"/>
    </row>
    <row r="1826" spans="14:15" x14ac:dyDescent="0.25">
      <c r="N1826" s="95"/>
      <c r="O1826" s="55"/>
    </row>
    <row r="1827" spans="14:15" x14ac:dyDescent="0.25">
      <c r="N1827" s="95"/>
      <c r="O1827" s="55"/>
    </row>
    <row r="1828" spans="14:15" x14ac:dyDescent="0.25">
      <c r="N1828" s="95"/>
      <c r="O1828" s="55"/>
    </row>
    <row r="1829" spans="14:15" x14ac:dyDescent="0.25">
      <c r="N1829" s="95"/>
      <c r="O1829" s="55"/>
    </row>
    <row r="1830" spans="14:15" x14ac:dyDescent="0.25">
      <c r="N1830" s="95"/>
      <c r="O1830" s="55"/>
    </row>
    <row r="1831" spans="14:15" x14ac:dyDescent="0.25">
      <c r="N1831" s="95"/>
      <c r="O1831" s="55"/>
    </row>
    <row r="1832" spans="14:15" x14ac:dyDescent="0.25">
      <c r="N1832" s="95"/>
      <c r="O1832" s="55"/>
    </row>
    <row r="1833" spans="14:15" x14ac:dyDescent="0.25">
      <c r="N1833" s="95"/>
      <c r="O1833" s="55"/>
    </row>
    <row r="1834" spans="14:15" x14ac:dyDescent="0.25">
      <c r="N1834" s="95"/>
      <c r="O1834" s="55"/>
    </row>
    <row r="1835" spans="14:15" x14ac:dyDescent="0.25">
      <c r="N1835" s="95"/>
      <c r="O1835" s="55"/>
    </row>
    <row r="1836" spans="14:15" x14ac:dyDescent="0.25">
      <c r="N1836" s="95"/>
      <c r="O1836" s="55"/>
    </row>
    <row r="1837" spans="14:15" x14ac:dyDescent="0.25">
      <c r="N1837" s="95"/>
      <c r="O1837" s="55"/>
    </row>
    <row r="1838" spans="14:15" x14ac:dyDescent="0.25">
      <c r="N1838" s="95"/>
      <c r="O1838" s="55"/>
    </row>
    <row r="1839" spans="14:15" x14ac:dyDescent="0.25">
      <c r="N1839" s="95"/>
      <c r="O1839" s="55"/>
    </row>
    <row r="1840" spans="14:15" x14ac:dyDescent="0.25">
      <c r="N1840" s="95"/>
      <c r="O1840" s="55"/>
    </row>
    <row r="1841" spans="14:15" x14ac:dyDescent="0.25">
      <c r="N1841" s="95"/>
      <c r="O1841" s="55"/>
    </row>
    <row r="1842" spans="14:15" x14ac:dyDescent="0.25">
      <c r="N1842" s="95"/>
      <c r="O1842" s="55"/>
    </row>
    <row r="1843" spans="14:15" x14ac:dyDescent="0.25">
      <c r="N1843" s="95"/>
      <c r="O1843" s="55"/>
    </row>
    <row r="1844" spans="14:15" x14ac:dyDescent="0.25">
      <c r="N1844" s="95"/>
      <c r="O1844" s="55"/>
    </row>
    <row r="1845" spans="14:15" x14ac:dyDescent="0.25">
      <c r="N1845" s="95"/>
      <c r="O1845" s="55"/>
    </row>
    <row r="1846" spans="14:15" x14ac:dyDescent="0.25">
      <c r="N1846" s="95"/>
      <c r="O1846" s="55"/>
    </row>
    <row r="1847" spans="14:15" x14ac:dyDescent="0.25">
      <c r="N1847" s="95"/>
      <c r="O1847" s="55"/>
    </row>
    <row r="1848" spans="14:15" x14ac:dyDescent="0.25">
      <c r="N1848" s="95"/>
      <c r="O1848" s="55"/>
    </row>
    <row r="1849" spans="14:15" x14ac:dyDescent="0.25">
      <c r="N1849" s="95"/>
      <c r="O1849" s="55"/>
    </row>
    <row r="1850" spans="14:15" x14ac:dyDescent="0.25">
      <c r="N1850" s="95"/>
      <c r="O1850" s="55"/>
    </row>
    <row r="1851" spans="14:15" x14ac:dyDescent="0.25">
      <c r="N1851" s="95"/>
      <c r="O1851" s="55"/>
    </row>
    <row r="1852" spans="14:15" x14ac:dyDescent="0.25">
      <c r="N1852" s="95"/>
      <c r="O1852" s="55"/>
    </row>
    <row r="1853" spans="14:15" x14ac:dyDescent="0.25">
      <c r="N1853" s="95"/>
      <c r="O1853" s="55"/>
    </row>
    <row r="1854" spans="14:15" x14ac:dyDescent="0.25">
      <c r="N1854" s="95"/>
      <c r="O1854" s="55"/>
    </row>
    <row r="1855" spans="14:15" x14ac:dyDescent="0.25">
      <c r="N1855" s="95"/>
      <c r="O1855" s="55"/>
    </row>
    <row r="1856" spans="14:15" x14ac:dyDescent="0.25">
      <c r="N1856" s="95"/>
      <c r="O1856" s="55"/>
    </row>
    <row r="1857" spans="14:15" x14ac:dyDescent="0.25">
      <c r="N1857" s="95"/>
      <c r="O1857" s="55"/>
    </row>
    <row r="1858" spans="14:15" x14ac:dyDescent="0.25">
      <c r="N1858" s="95"/>
      <c r="O1858" s="55"/>
    </row>
    <row r="1859" spans="14:15" x14ac:dyDescent="0.25">
      <c r="N1859" s="95"/>
      <c r="O1859" s="55"/>
    </row>
    <row r="1860" spans="14:15" x14ac:dyDescent="0.25">
      <c r="N1860" s="95"/>
      <c r="O1860" s="55"/>
    </row>
    <row r="1861" spans="14:15" x14ac:dyDescent="0.25">
      <c r="N1861" s="95"/>
      <c r="O1861" s="55"/>
    </row>
    <row r="1862" spans="14:15" x14ac:dyDescent="0.25">
      <c r="N1862" s="95"/>
      <c r="O1862" s="55"/>
    </row>
    <row r="1863" spans="14:15" x14ac:dyDescent="0.25">
      <c r="N1863" s="95"/>
      <c r="O1863" s="55"/>
    </row>
    <row r="1864" spans="14:15" x14ac:dyDescent="0.25">
      <c r="N1864" s="95"/>
      <c r="O1864" s="55"/>
    </row>
    <row r="1865" spans="14:15" x14ac:dyDescent="0.25">
      <c r="N1865" s="95"/>
      <c r="O1865" s="55"/>
    </row>
    <row r="1866" spans="14:15" x14ac:dyDescent="0.25">
      <c r="N1866" s="95"/>
      <c r="O1866" s="55"/>
    </row>
    <row r="1867" spans="14:15" x14ac:dyDescent="0.25">
      <c r="N1867" s="95"/>
      <c r="O1867" s="55"/>
    </row>
    <row r="1868" spans="14:15" x14ac:dyDescent="0.25">
      <c r="N1868" s="95"/>
      <c r="O1868" s="55"/>
    </row>
    <row r="1869" spans="14:15" x14ac:dyDescent="0.25">
      <c r="N1869" s="95"/>
      <c r="O1869" s="55"/>
    </row>
    <row r="1870" spans="14:15" x14ac:dyDescent="0.25">
      <c r="N1870" s="95"/>
      <c r="O1870" s="55"/>
    </row>
    <row r="1871" spans="14:15" x14ac:dyDescent="0.25">
      <c r="N1871" s="95"/>
      <c r="O1871" s="55"/>
    </row>
    <row r="1872" spans="14:15" x14ac:dyDescent="0.25">
      <c r="N1872" s="95"/>
      <c r="O1872" s="55"/>
    </row>
    <row r="1873" spans="14:15" x14ac:dyDescent="0.25">
      <c r="N1873" s="95"/>
      <c r="O1873" s="55"/>
    </row>
    <row r="1874" spans="14:15" x14ac:dyDescent="0.25">
      <c r="N1874" s="95"/>
      <c r="O1874" s="55"/>
    </row>
    <row r="1875" spans="14:15" x14ac:dyDescent="0.25">
      <c r="N1875" s="95"/>
      <c r="O1875" s="55"/>
    </row>
    <row r="1876" spans="14:15" x14ac:dyDescent="0.25">
      <c r="N1876" s="95"/>
      <c r="O1876" s="55"/>
    </row>
    <row r="1877" spans="14:15" x14ac:dyDescent="0.25">
      <c r="N1877" s="95"/>
      <c r="O1877" s="55"/>
    </row>
    <row r="1878" spans="14:15" x14ac:dyDescent="0.25">
      <c r="N1878" s="95"/>
      <c r="O1878" s="55"/>
    </row>
    <row r="1879" spans="14:15" x14ac:dyDescent="0.25">
      <c r="N1879" s="95"/>
      <c r="O1879" s="55"/>
    </row>
    <row r="1880" spans="14:15" x14ac:dyDescent="0.25">
      <c r="N1880" s="95"/>
      <c r="O1880" s="55"/>
    </row>
    <row r="1881" spans="14:15" x14ac:dyDescent="0.25">
      <c r="N1881" s="95"/>
      <c r="O1881" s="55"/>
    </row>
    <row r="1882" spans="14:15" x14ac:dyDescent="0.25">
      <c r="N1882" s="95"/>
      <c r="O1882" s="55"/>
    </row>
    <row r="1883" spans="14:15" x14ac:dyDescent="0.25">
      <c r="N1883" s="95"/>
      <c r="O1883" s="55"/>
    </row>
    <row r="1884" spans="14:15" x14ac:dyDescent="0.25">
      <c r="N1884" s="95"/>
      <c r="O1884" s="55"/>
    </row>
    <row r="1885" spans="14:15" x14ac:dyDescent="0.25">
      <c r="N1885" s="95"/>
      <c r="O1885" s="55"/>
    </row>
    <row r="1886" spans="14:15" x14ac:dyDescent="0.25">
      <c r="N1886" s="95"/>
      <c r="O1886" s="55"/>
    </row>
    <row r="1887" spans="14:15" x14ac:dyDescent="0.25">
      <c r="N1887" s="95"/>
      <c r="O1887" s="55"/>
    </row>
    <row r="1888" spans="14:15" x14ac:dyDescent="0.25">
      <c r="N1888" s="95"/>
      <c r="O1888" s="55"/>
    </row>
    <row r="1889" spans="14:15" x14ac:dyDescent="0.25">
      <c r="N1889" s="95"/>
      <c r="O1889" s="55"/>
    </row>
    <row r="1890" spans="14:15" x14ac:dyDescent="0.25">
      <c r="N1890" s="95"/>
      <c r="O1890" s="55"/>
    </row>
    <row r="1891" spans="14:15" x14ac:dyDescent="0.25">
      <c r="N1891" s="95"/>
      <c r="O1891" s="55"/>
    </row>
    <row r="1892" spans="14:15" x14ac:dyDescent="0.25">
      <c r="N1892" s="95"/>
      <c r="O1892" s="55"/>
    </row>
    <row r="1893" spans="14:15" x14ac:dyDescent="0.25">
      <c r="N1893" s="95"/>
      <c r="O1893" s="55"/>
    </row>
    <row r="1894" spans="14:15" x14ac:dyDescent="0.25">
      <c r="N1894" s="95"/>
      <c r="O1894" s="55"/>
    </row>
    <row r="1895" spans="14:15" x14ac:dyDescent="0.25">
      <c r="N1895" s="95"/>
      <c r="O1895" s="55"/>
    </row>
    <row r="1896" spans="14:15" x14ac:dyDescent="0.25">
      <c r="N1896" s="95"/>
      <c r="O1896" s="55"/>
    </row>
    <row r="1897" spans="14:15" x14ac:dyDescent="0.25">
      <c r="N1897" s="95"/>
      <c r="O1897" s="55"/>
    </row>
    <row r="1898" spans="14:15" x14ac:dyDescent="0.25">
      <c r="N1898" s="95"/>
      <c r="O1898" s="55"/>
    </row>
    <row r="1899" spans="14:15" x14ac:dyDescent="0.25">
      <c r="N1899" s="95"/>
      <c r="O1899" s="55"/>
    </row>
    <row r="1900" spans="14:15" x14ac:dyDescent="0.25">
      <c r="N1900" s="95"/>
      <c r="O1900" s="55"/>
    </row>
    <row r="1901" spans="14:15" x14ac:dyDescent="0.25">
      <c r="N1901" s="95"/>
      <c r="O1901" s="55"/>
    </row>
    <row r="1902" spans="14:15" x14ac:dyDescent="0.25">
      <c r="N1902" s="95"/>
      <c r="O1902" s="55"/>
    </row>
    <row r="1903" spans="14:15" x14ac:dyDescent="0.25">
      <c r="N1903" s="95"/>
      <c r="O1903" s="55"/>
    </row>
    <row r="1904" spans="14:15" x14ac:dyDescent="0.25">
      <c r="N1904" s="95"/>
      <c r="O1904" s="55"/>
    </row>
    <row r="1905" spans="14:15" x14ac:dyDescent="0.25">
      <c r="N1905" s="95"/>
      <c r="O1905" s="55"/>
    </row>
    <row r="1906" spans="14:15" x14ac:dyDescent="0.25">
      <c r="N1906" s="95"/>
      <c r="O1906" s="55"/>
    </row>
    <row r="1907" spans="14:15" x14ac:dyDescent="0.25">
      <c r="N1907" s="95"/>
      <c r="O1907" s="55"/>
    </row>
    <row r="1908" spans="14:15" x14ac:dyDescent="0.25">
      <c r="N1908" s="95"/>
      <c r="O1908" s="55"/>
    </row>
    <row r="1909" spans="14:15" x14ac:dyDescent="0.25">
      <c r="N1909" s="95"/>
      <c r="O1909" s="55"/>
    </row>
    <row r="1910" spans="14:15" x14ac:dyDescent="0.25">
      <c r="N1910" s="95"/>
      <c r="O1910" s="55"/>
    </row>
    <row r="1911" spans="14:15" x14ac:dyDescent="0.25">
      <c r="N1911" s="95"/>
      <c r="O1911" s="55"/>
    </row>
    <row r="1912" spans="14:15" x14ac:dyDescent="0.25">
      <c r="N1912" s="95"/>
      <c r="O1912" s="55"/>
    </row>
    <row r="1913" spans="14:15" x14ac:dyDescent="0.25">
      <c r="N1913" s="95"/>
      <c r="O1913" s="55"/>
    </row>
    <row r="1914" spans="14:15" x14ac:dyDescent="0.25">
      <c r="N1914" s="95"/>
      <c r="O1914" s="55"/>
    </row>
    <row r="1915" spans="14:15" x14ac:dyDescent="0.25">
      <c r="N1915" s="95"/>
      <c r="O1915" s="55"/>
    </row>
    <row r="1916" spans="14:15" x14ac:dyDescent="0.25">
      <c r="N1916" s="95"/>
      <c r="O1916" s="55"/>
    </row>
    <row r="1917" spans="14:15" x14ac:dyDescent="0.25">
      <c r="N1917" s="95"/>
      <c r="O1917" s="55"/>
    </row>
    <row r="1918" spans="14:15" x14ac:dyDescent="0.25">
      <c r="N1918" s="95"/>
      <c r="O1918" s="55"/>
    </row>
    <row r="1919" spans="14:15" x14ac:dyDescent="0.25">
      <c r="N1919" s="95"/>
      <c r="O1919" s="55"/>
    </row>
    <row r="1920" spans="14:15" x14ac:dyDescent="0.25">
      <c r="N1920" s="95"/>
      <c r="O1920" s="55"/>
    </row>
    <row r="1921" spans="14:15" x14ac:dyDescent="0.25">
      <c r="N1921" s="95"/>
      <c r="O1921" s="55"/>
    </row>
    <row r="1922" spans="14:15" x14ac:dyDescent="0.25">
      <c r="N1922" s="95"/>
      <c r="O1922" s="55"/>
    </row>
    <row r="1923" spans="14:15" x14ac:dyDescent="0.25">
      <c r="N1923" s="95"/>
      <c r="O1923" s="55"/>
    </row>
    <row r="1924" spans="14:15" x14ac:dyDescent="0.25">
      <c r="N1924" s="95"/>
      <c r="O1924" s="55"/>
    </row>
    <row r="1925" spans="14:15" x14ac:dyDescent="0.25">
      <c r="N1925" s="95"/>
      <c r="O1925" s="55"/>
    </row>
    <row r="1926" spans="14:15" x14ac:dyDescent="0.25">
      <c r="N1926" s="95"/>
      <c r="O1926" s="55"/>
    </row>
    <row r="1927" spans="14:15" x14ac:dyDescent="0.25">
      <c r="N1927" s="95"/>
      <c r="O1927" s="55"/>
    </row>
    <row r="1928" spans="14:15" x14ac:dyDescent="0.25">
      <c r="N1928" s="95"/>
      <c r="O1928" s="55"/>
    </row>
    <row r="1929" spans="14:15" x14ac:dyDescent="0.25">
      <c r="N1929" s="95"/>
      <c r="O1929" s="55"/>
    </row>
    <row r="1930" spans="14:15" x14ac:dyDescent="0.25">
      <c r="N1930" s="95"/>
      <c r="O1930" s="55"/>
    </row>
    <row r="1931" spans="14:15" x14ac:dyDescent="0.25">
      <c r="N1931" s="95"/>
      <c r="O1931" s="55"/>
    </row>
    <row r="1932" spans="14:15" x14ac:dyDescent="0.25">
      <c r="N1932" s="95"/>
      <c r="O1932" s="55"/>
    </row>
    <row r="1933" spans="14:15" x14ac:dyDescent="0.25">
      <c r="N1933" s="95"/>
      <c r="O1933" s="55"/>
    </row>
    <row r="1934" spans="14:15" x14ac:dyDescent="0.25">
      <c r="N1934" s="95"/>
      <c r="O1934" s="55"/>
    </row>
    <row r="1935" spans="14:15" x14ac:dyDescent="0.25">
      <c r="N1935" s="95"/>
      <c r="O1935" s="55"/>
    </row>
    <row r="1936" spans="14:15" x14ac:dyDescent="0.25">
      <c r="N1936" s="95"/>
      <c r="O1936" s="55"/>
    </row>
    <row r="1937" spans="14:15" x14ac:dyDescent="0.25">
      <c r="N1937" s="95"/>
      <c r="O1937" s="55"/>
    </row>
    <row r="1938" spans="14:15" x14ac:dyDescent="0.25">
      <c r="N1938" s="95"/>
      <c r="O1938" s="55"/>
    </row>
    <row r="1939" spans="14:15" x14ac:dyDescent="0.25">
      <c r="N1939" s="95"/>
      <c r="O1939" s="55"/>
    </row>
    <row r="1940" spans="14:15" x14ac:dyDescent="0.25">
      <c r="N1940" s="95"/>
      <c r="O1940" s="55"/>
    </row>
    <row r="1941" spans="14:15" x14ac:dyDescent="0.25">
      <c r="N1941" s="95"/>
      <c r="O1941" s="55"/>
    </row>
    <row r="1942" spans="14:15" x14ac:dyDescent="0.25">
      <c r="N1942" s="95"/>
      <c r="O1942" s="55"/>
    </row>
    <row r="1943" spans="14:15" x14ac:dyDescent="0.25">
      <c r="N1943" s="95"/>
      <c r="O1943" s="55"/>
    </row>
    <row r="1944" spans="14:15" x14ac:dyDescent="0.25">
      <c r="N1944" s="95"/>
      <c r="O1944" s="55"/>
    </row>
    <row r="1945" spans="14:15" x14ac:dyDescent="0.25">
      <c r="N1945" s="95"/>
      <c r="O1945" s="55"/>
    </row>
    <row r="1946" spans="14:15" x14ac:dyDescent="0.25">
      <c r="N1946" s="95"/>
      <c r="O1946" s="55"/>
    </row>
    <row r="1947" spans="14:15" x14ac:dyDescent="0.25">
      <c r="N1947" s="95"/>
      <c r="O1947" s="55"/>
    </row>
    <row r="1948" spans="14:15" x14ac:dyDescent="0.25">
      <c r="N1948" s="95"/>
      <c r="O1948" s="55"/>
    </row>
    <row r="1949" spans="14:15" x14ac:dyDescent="0.25">
      <c r="N1949" s="95"/>
      <c r="O1949" s="55"/>
    </row>
    <row r="1950" spans="14:15" x14ac:dyDescent="0.25">
      <c r="N1950" s="95"/>
      <c r="O1950" s="55"/>
    </row>
    <row r="1951" spans="14:15" x14ac:dyDescent="0.25">
      <c r="N1951" s="95"/>
      <c r="O1951" s="55"/>
    </row>
    <row r="1952" spans="14:15" x14ac:dyDescent="0.25">
      <c r="N1952" s="95"/>
      <c r="O1952" s="55"/>
    </row>
    <row r="1953" spans="14:15" x14ac:dyDescent="0.25">
      <c r="N1953" s="95"/>
      <c r="O1953" s="55"/>
    </row>
    <row r="1954" spans="14:15" x14ac:dyDescent="0.25">
      <c r="N1954" s="95"/>
      <c r="O1954" s="55"/>
    </row>
    <row r="1955" spans="14:15" x14ac:dyDescent="0.25">
      <c r="N1955" s="95"/>
      <c r="O1955" s="55"/>
    </row>
    <row r="1956" spans="14:15" x14ac:dyDescent="0.25">
      <c r="N1956" s="95"/>
      <c r="O1956" s="55"/>
    </row>
    <row r="1957" spans="14:15" x14ac:dyDescent="0.25">
      <c r="N1957" s="95"/>
      <c r="O1957" s="55"/>
    </row>
    <row r="1958" spans="14:15" x14ac:dyDescent="0.25">
      <c r="N1958" s="95"/>
      <c r="O1958" s="55"/>
    </row>
    <row r="1959" spans="14:15" x14ac:dyDescent="0.25">
      <c r="N1959" s="95"/>
      <c r="O1959" s="55"/>
    </row>
    <row r="1960" spans="14:15" x14ac:dyDescent="0.25">
      <c r="N1960" s="95"/>
      <c r="O1960" s="55"/>
    </row>
    <row r="1961" spans="14:15" x14ac:dyDescent="0.25">
      <c r="N1961" s="95"/>
      <c r="O1961" s="55"/>
    </row>
    <row r="1962" spans="14:15" x14ac:dyDescent="0.25">
      <c r="N1962" s="95"/>
      <c r="O1962" s="55"/>
    </row>
    <row r="1963" spans="14:15" x14ac:dyDescent="0.25">
      <c r="N1963" s="95"/>
      <c r="O1963" s="55"/>
    </row>
    <row r="1964" spans="14:15" x14ac:dyDescent="0.25">
      <c r="N1964" s="95"/>
      <c r="O1964" s="55"/>
    </row>
    <row r="1965" spans="14:15" x14ac:dyDescent="0.25">
      <c r="N1965" s="95"/>
      <c r="O1965" s="55"/>
    </row>
    <row r="1966" spans="14:15" x14ac:dyDescent="0.25">
      <c r="N1966" s="95"/>
      <c r="O1966" s="55"/>
    </row>
    <row r="1967" spans="14:15" x14ac:dyDescent="0.25">
      <c r="N1967" s="95"/>
      <c r="O1967" s="55"/>
    </row>
    <row r="1968" spans="14:15" x14ac:dyDescent="0.25">
      <c r="N1968" s="95"/>
      <c r="O1968" s="55"/>
    </row>
    <row r="1969" spans="14:15" x14ac:dyDescent="0.25">
      <c r="N1969" s="95"/>
      <c r="O1969" s="55"/>
    </row>
    <row r="1970" spans="14:15" x14ac:dyDescent="0.25">
      <c r="N1970" s="95"/>
      <c r="O1970" s="55"/>
    </row>
    <row r="1971" spans="14:15" x14ac:dyDescent="0.25">
      <c r="N1971" s="95"/>
      <c r="O1971" s="55"/>
    </row>
    <row r="1972" spans="14:15" x14ac:dyDescent="0.25">
      <c r="N1972" s="95"/>
      <c r="O1972" s="55"/>
    </row>
    <row r="1973" spans="14:15" x14ac:dyDescent="0.25">
      <c r="N1973" s="95"/>
      <c r="O1973" s="55"/>
    </row>
    <row r="1974" spans="14:15" x14ac:dyDescent="0.25">
      <c r="N1974" s="95"/>
      <c r="O1974" s="55"/>
    </row>
    <row r="1975" spans="14:15" x14ac:dyDescent="0.25">
      <c r="N1975" s="95"/>
      <c r="O1975" s="55"/>
    </row>
    <row r="1976" spans="14:15" x14ac:dyDescent="0.25">
      <c r="N1976" s="95"/>
      <c r="O1976" s="55"/>
    </row>
    <row r="1977" spans="14:15" x14ac:dyDescent="0.25">
      <c r="N1977" s="95"/>
      <c r="O1977" s="55"/>
    </row>
    <row r="1978" spans="14:15" x14ac:dyDescent="0.25">
      <c r="N1978" s="95"/>
      <c r="O1978" s="55"/>
    </row>
    <row r="1979" spans="14:15" x14ac:dyDescent="0.25">
      <c r="N1979" s="95"/>
      <c r="O1979" s="55"/>
    </row>
    <row r="1980" spans="14:15" x14ac:dyDescent="0.25">
      <c r="N1980" s="95"/>
      <c r="O1980" s="55"/>
    </row>
    <row r="1981" spans="14:15" x14ac:dyDescent="0.25">
      <c r="N1981" s="95"/>
      <c r="O1981" s="55"/>
    </row>
    <row r="1982" spans="14:15" x14ac:dyDescent="0.25">
      <c r="N1982" s="95"/>
      <c r="O1982" s="55"/>
    </row>
    <row r="1983" spans="14:15" x14ac:dyDescent="0.25">
      <c r="N1983" s="95"/>
      <c r="O1983" s="55"/>
    </row>
    <row r="1984" spans="14:15" x14ac:dyDescent="0.25">
      <c r="N1984" s="95"/>
      <c r="O1984" s="55"/>
    </row>
    <row r="1985" spans="14:15" x14ac:dyDescent="0.25">
      <c r="N1985" s="95"/>
      <c r="O1985" s="55"/>
    </row>
    <row r="1986" spans="14:15" x14ac:dyDescent="0.25">
      <c r="N1986" s="95"/>
      <c r="O1986" s="55"/>
    </row>
    <row r="1987" spans="14:15" x14ac:dyDescent="0.25">
      <c r="N1987" s="95"/>
      <c r="O1987" s="55"/>
    </row>
    <row r="1988" spans="14:15" x14ac:dyDescent="0.25">
      <c r="N1988" s="95"/>
      <c r="O1988" s="55"/>
    </row>
    <row r="1989" spans="14:15" x14ac:dyDescent="0.25">
      <c r="N1989" s="95"/>
      <c r="O1989" s="55"/>
    </row>
    <row r="1990" spans="14:15" x14ac:dyDescent="0.25">
      <c r="N1990" s="95"/>
      <c r="O1990" s="55"/>
    </row>
    <row r="1991" spans="14:15" x14ac:dyDescent="0.25">
      <c r="N1991" s="95"/>
      <c r="O1991" s="55"/>
    </row>
    <row r="1992" spans="14:15" x14ac:dyDescent="0.25">
      <c r="N1992" s="95"/>
      <c r="O1992" s="55"/>
    </row>
    <row r="1993" spans="14:15" x14ac:dyDescent="0.25">
      <c r="N1993" s="95"/>
      <c r="O1993" s="55"/>
    </row>
    <row r="1994" spans="14:15" x14ac:dyDescent="0.25">
      <c r="N1994" s="95"/>
      <c r="O1994" s="55"/>
    </row>
    <row r="1995" spans="14:15" x14ac:dyDescent="0.25">
      <c r="N1995" s="95"/>
      <c r="O1995" s="55"/>
    </row>
    <row r="1996" spans="14:15" x14ac:dyDescent="0.25">
      <c r="N1996" s="95"/>
      <c r="O1996" s="55"/>
    </row>
    <row r="1997" spans="14:15" x14ac:dyDescent="0.25">
      <c r="N1997" s="95"/>
      <c r="O1997" s="55"/>
    </row>
    <row r="1998" spans="14:15" x14ac:dyDescent="0.25">
      <c r="N1998" s="95"/>
      <c r="O1998" s="55"/>
    </row>
    <row r="1999" spans="14:15" x14ac:dyDescent="0.25">
      <c r="N1999" s="95"/>
      <c r="O1999" s="55"/>
    </row>
    <row r="2000" spans="14:15" x14ac:dyDescent="0.25">
      <c r="N2000" s="95"/>
      <c r="O2000" s="55"/>
    </row>
    <row r="2001" spans="14:15" x14ac:dyDescent="0.25">
      <c r="N2001" s="95"/>
      <c r="O2001" s="55"/>
    </row>
    <row r="2002" spans="14:15" x14ac:dyDescent="0.25">
      <c r="N2002" s="95"/>
      <c r="O2002" s="55"/>
    </row>
    <row r="2003" spans="14:15" x14ac:dyDescent="0.25">
      <c r="N2003" s="95"/>
      <c r="O2003" s="55"/>
    </row>
    <row r="2004" spans="14:15" x14ac:dyDescent="0.25">
      <c r="N2004" s="95"/>
      <c r="O2004" s="55"/>
    </row>
    <row r="2005" spans="14:15" x14ac:dyDescent="0.25">
      <c r="N2005" s="95"/>
      <c r="O2005" s="55"/>
    </row>
    <row r="2006" spans="14:15" x14ac:dyDescent="0.25">
      <c r="N2006" s="95"/>
      <c r="O2006" s="55"/>
    </row>
    <row r="2007" spans="14:15" x14ac:dyDescent="0.25">
      <c r="N2007" s="95"/>
      <c r="O2007" s="55"/>
    </row>
    <row r="2008" spans="14:15" x14ac:dyDescent="0.25">
      <c r="N2008" s="95"/>
      <c r="O2008" s="55"/>
    </row>
    <row r="2009" spans="14:15" x14ac:dyDescent="0.25">
      <c r="N2009" s="95"/>
      <c r="O2009" s="55"/>
    </row>
    <row r="2010" spans="14:15" x14ac:dyDescent="0.25">
      <c r="N2010" s="95"/>
      <c r="O2010" s="55"/>
    </row>
    <row r="2011" spans="14:15" x14ac:dyDescent="0.25">
      <c r="N2011" s="95"/>
      <c r="O2011" s="55"/>
    </row>
    <row r="2012" spans="14:15" x14ac:dyDescent="0.25">
      <c r="N2012" s="95"/>
      <c r="O2012" s="55"/>
    </row>
    <row r="2013" spans="14:15" x14ac:dyDescent="0.25">
      <c r="N2013" s="95"/>
      <c r="O2013" s="55"/>
    </row>
    <row r="2014" spans="14:15" x14ac:dyDescent="0.25">
      <c r="N2014" s="95"/>
      <c r="O2014" s="55"/>
    </row>
    <row r="2015" spans="14:15" x14ac:dyDescent="0.25">
      <c r="N2015" s="95"/>
      <c r="O2015" s="55"/>
    </row>
    <row r="2016" spans="14:15" x14ac:dyDescent="0.25">
      <c r="N2016" s="95"/>
      <c r="O2016" s="55"/>
    </row>
    <row r="2017" spans="14:15" x14ac:dyDescent="0.25">
      <c r="N2017" s="95"/>
      <c r="O2017" s="55"/>
    </row>
    <row r="2018" spans="14:15" x14ac:dyDescent="0.25">
      <c r="N2018" s="95"/>
      <c r="O2018" s="55"/>
    </row>
    <row r="2019" spans="14:15" x14ac:dyDescent="0.25">
      <c r="N2019" s="95"/>
      <c r="O2019" s="55"/>
    </row>
    <row r="2020" spans="14:15" x14ac:dyDescent="0.25">
      <c r="N2020" s="95"/>
      <c r="O2020" s="55"/>
    </row>
    <row r="2021" spans="14:15" x14ac:dyDescent="0.25">
      <c r="N2021" s="95"/>
      <c r="O2021" s="55"/>
    </row>
    <row r="2022" spans="14:15" x14ac:dyDescent="0.25">
      <c r="N2022" s="95"/>
      <c r="O2022" s="55"/>
    </row>
    <row r="2023" spans="14:15" x14ac:dyDescent="0.25">
      <c r="N2023" s="95"/>
      <c r="O2023" s="55"/>
    </row>
    <row r="2024" spans="14:15" x14ac:dyDescent="0.25">
      <c r="N2024" s="95"/>
      <c r="O2024" s="55"/>
    </row>
    <row r="2025" spans="14:15" x14ac:dyDescent="0.25">
      <c r="N2025" s="95"/>
      <c r="O2025" s="55"/>
    </row>
    <row r="2026" spans="14:15" x14ac:dyDescent="0.25">
      <c r="N2026" s="95"/>
      <c r="O2026" s="55"/>
    </row>
    <row r="2027" spans="14:15" x14ac:dyDescent="0.25">
      <c r="N2027" s="95"/>
      <c r="O2027" s="55"/>
    </row>
    <row r="2028" spans="14:15" x14ac:dyDescent="0.25">
      <c r="N2028" s="95"/>
      <c r="O2028" s="55"/>
    </row>
    <row r="2029" spans="14:15" x14ac:dyDescent="0.25">
      <c r="N2029" s="95"/>
      <c r="O2029" s="55"/>
    </row>
    <row r="2030" spans="14:15" x14ac:dyDescent="0.25">
      <c r="N2030" s="95"/>
      <c r="O2030" s="55"/>
    </row>
    <row r="2031" spans="14:15" x14ac:dyDescent="0.25">
      <c r="N2031" s="95"/>
      <c r="O2031" s="55"/>
    </row>
    <row r="2032" spans="14:15" x14ac:dyDescent="0.25">
      <c r="N2032" s="95"/>
      <c r="O2032" s="55"/>
    </row>
    <row r="2033" spans="14:15" x14ac:dyDescent="0.25">
      <c r="N2033" s="95"/>
      <c r="O2033" s="55"/>
    </row>
    <row r="2034" spans="14:15" x14ac:dyDescent="0.25">
      <c r="N2034" s="95"/>
      <c r="O2034" s="55"/>
    </row>
    <row r="2035" spans="14:15" x14ac:dyDescent="0.25">
      <c r="N2035" s="95"/>
      <c r="O2035" s="55"/>
    </row>
    <row r="2036" spans="14:15" x14ac:dyDescent="0.25">
      <c r="N2036" s="95"/>
      <c r="O2036" s="55"/>
    </row>
    <row r="2037" spans="14:15" x14ac:dyDescent="0.25">
      <c r="N2037" s="95"/>
      <c r="O2037" s="55"/>
    </row>
    <row r="2038" spans="14:15" x14ac:dyDescent="0.25">
      <c r="N2038" s="95"/>
      <c r="O2038" s="55"/>
    </row>
    <row r="2039" spans="14:15" x14ac:dyDescent="0.25">
      <c r="N2039" s="95"/>
      <c r="O2039" s="55"/>
    </row>
    <row r="2040" spans="14:15" x14ac:dyDescent="0.25">
      <c r="N2040" s="95"/>
      <c r="O2040" s="55"/>
    </row>
    <row r="2041" spans="14:15" x14ac:dyDescent="0.25">
      <c r="N2041" s="95"/>
      <c r="O2041" s="55"/>
    </row>
    <row r="2042" spans="14:15" x14ac:dyDescent="0.25">
      <c r="N2042" s="95"/>
      <c r="O2042" s="55"/>
    </row>
    <row r="2043" spans="14:15" x14ac:dyDescent="0.25">
      <c r="N2043" s="95"/>
      <c r="O2043" s="55"/>
    </row>
    <row r="2044" spans="14:15" x14ac:dyDescent="0.25">
      <c r="N2044" s="95"/>
      <c r="O2044" s="55"/>
    </row>
    <row r="2045" spans="14:15" x14ac:dyDescent="0.25">
      <c r="N2045" s="95"/>
      <c r="O2045" s="55"/>
    </row>
    <row r="2046" spans="14:15" x14ac:dyDescent="0.25">
      <c r="N2046" s="95"/>
      <c r="O2046" s="55"/>
    </row>
    <row r="2047" spans="14:15" x14ac:dyDescent="0.25">
      <c r="N2047" s="95"/>
      <c r="O2047" s="55"/>
    </row>
    <row r="2048" spans="14:15" x14ac:dyDescent="0.25">
      <c r="N2048" s="95"/>
      <c r="O2048" s="55"/>
    </row>
    <row r="2049" spans="14:15" x14ac:dyDescent="0.25">
      <c r="N2049" s="95"/>
      <c r="O2049" s="55"/>
    </row>
    <row r="2050" spans="14:15" x14ac:dyDescent="0.25">
      <c r="N2050" s="95"/>
      <c r="O2050" s="55"/>
    </row>
    <row r="2051" spans="14:15" x14ac:dyDescent="0.25">
      <c r="N2051" s="95"/>
      <c r="O2051" s="55"/>
    </row>
    <row r="2052" spans="14:15" x14ac:dyDescent="0.25">
      <c r="N2052" s="95"/>
      <c r="O2052" s="55"/>
    </row>
    <row r="2053" spans="14:15" x14ac:dyDescent="0.25">
      <c r="N2053" s="95"/>
      <c r="O2053" s="55"/>
    </row>
    <row r="2054" spans="14:15" x14ac:dyDescent="0.25">
      <c r="N2054" s="95"/>
      <c r="O2054" s="55"/>
    </row>
    <row r="2055" spans="14:15" x14ac:dyDescent="0.25">
      <c r="N2055" s="95"/>
      <c r="O2055" s="55"/>
    </row>
    <row r="2056" spans="14:15" x14ac:dyDescent="0.25">
      <c r="N2056" s="95"/>
      <c r="O2056" s="55"/>
    </row>
    <row r="2057" spans="14:15" x14ac:dyDescent="0.25">
      <c r="N2057" s="95"/>
      <c r="O2057" s="55"/>
    </row>
    <row r="2058" spans="14:15" x14ac:dyDescent="0.25">
      <c r="N2058" s="95"/>
      <c r="O2058" s="55"/>
    </row>
    <row r="2059" spans="14:15" x14ac:dyDescent="0.25">
      <c r="N2059" s="95"/>
      <c r="O2059" s="55"/>
    </row>
    <row r="2060" spans="14:15" x14ac:dyDescent="0.25">
      <c r="N2060" s="95"/>
      <c r="O2060" s="55"/>
    </row>
    <row r="2061" spans="14:15" x14ac:dyDescent="0.25">
      <c r="N2061" s="95"/>
      <c r="O2061" s="55"/>
    </row>
    <row r="2062" spans="14:15" x14ac:dyDescent="0.25">
      <c r="N2062" s="95"/>
      <c r="O2062" s="55"/>
    </row>
    <row r="2063" spans="14:15" x14ac:dyDescent="0.25">
      <c r="N2063" s="95"/>
      <c r="O2063" s="55"/>
    </row>
    <row r="2064" spans="14:15" x14ac:dyDescent="0.25">
      <c r="N2064" s="95"/>
      <c r="O2064" s="55"/>
    </row>
    <row r="2065" spans="14:15" x14ac:dyDescent="0.25">
      <c r="N2065" s="95"/>
      <c r="O2065" s="55"/>
    </row>
    <row r="2066" spans="14:15" x14ac:dyDescent="0.25">
      <c r="N2066" s="95"/>
      <c r="O2066" s="55"/>
    </row>
    <row r="2067" spans="14:15" x14ac:dyDescent="0.25">
      <c r="N2067" s="95"/>
      <c r="O2067" s="55"/>
    </row>
    <row r="2068" spans="14:15" x14ac:dyDescent="0.25">
      <c r="N2068" s="95"/>
      <c r="O2068" s="55"/>
    </row>
    <row r="2069" spans="14:15" x14ac:dyDescent="0.25">
      <c r="N2069" s="95"/>
      <c r="O2069" s="55"/>
    </row>
    <row r="2070" spans="14:15" x14ac:dyDescent="0.25">
      <c r="N2070" s="95"/>
      <c r="O2070" s="55"/>
    </row>
    <row r="2071" spans="14:15" x14ac:dyDescent="0.25">
      <c r="N2071" s="95"/>
      <c r="O2071" s="55"/>
    </row>
    <row r="2072" spans="14:15" x14ac:dyDescent="0.25">
      <c r="N2072" s="95"/>
      <c r="O2072" s="55"/>
    </row>
    <row r="2073" spans="14:15" x14ac:dyDescent="0.25">
      <c r="N2073" s="95"/>
      <c r="O2073" s="55"/>
    </row>
    <row r="2074" spans="14:15" x14ac:dyDescent="0.25">
      <c r="N2074" s="95"/>
      <c r="O2074" s="55"/>
    </row>
    <row r="2075" spans="14:15" x14ac:dyDescent="0.25">
      <c r="N2075" s="95"/>
      <c r="O2075" s="55"/>
    </row>
    <row r="2076" spans="14:15" x14ac:dyDescent="0.25">
      <c r="N2076" s="95"/>
      <c r="O2076" s="55"/>
    </row>
    <row r="2077" spans="14:15" x14ac:dyDescent="0.25">
      <c r="N2077" s="95"/>
      <c r="O2077" s="55"/>
    </row>
    <row r="2078" spans="14:15" x14ac:dyDescent="0.25">
      <c r="N2078" s="95"/>
      <c r="O2078" s="55"/>
    </row>
    <row r="2079" spans="14:15" x14ac:dyDescent="0.25">
      <c r="N2079" s="95"/>
      <c r="O2079" s="55"/>
    </row>
    <row r="2080" spans="14:15" x14ac:dyDescent="0.25">
      <c r="N2080" s="95"/>
      <c r="O2080" s="55"/>
    </row>
    <row r="2081" spans="14:15" x14ac:dyDescent="0.25">
      <c r="N2081" s="95"/>
      <c r="O2081" s="55"/>
    </row>
    <row r="2082" spans="14:15" x14ac:dyDescent="0.25">
      <c r="N2082" s="95"/>
      <c r="O2082" s="55"/>
    </row>
    <row r="2083" spans="14:15" x14ac:dyDescent="0.25">
      <c r="N2083" s="95"/>
      <c r="O2083" s="55"/>
    </row>
    <row r="2084" spans="14:15" x14ac:dyDescent="0.25">
      <c r="N2084" s="95"/>
      <c r="O2084" s="55"/>
    </row>
    <row r="2085" spans="14:15" x14ac:dyDescent="0.25">
      <c r="N2085" s="95"/>
      <c r="O2085" s="55"/>
    </row>
    <row r="2086" spans="14:15" x14ac:dyDescent="0.25">
      <c r="N2086" s="95"/>
      <c r="O2086" s="55"/>
    </row>
    <row r="2087" spans="14:15" x14ac:dyDescent="0.25">
      <c r="N2087" s="95"/>
      <c r="O2087" s="55"/>
    </row>
    <row r="2088" spans="14:15" x14ac:dyDescent="0.25">
      <c r="N2088" s="95"/>
      <c r="O2088" s="55"/>
    </row>
    <row r="2089" spans="14:15" x14ac:dyDescent="0.25">
      <c r="N2089" s="95"/>
      <c r="O2089" s="55"/>
    </row>
    <row r="2090" spans="14:15" x14ac:dyDescent="0.25">
      <c r="N2090" s="95"/>
      <c r="O2090" s="55"/>
    </row>
    <row r="2091" spans="14:15" x14ac:dyDescent="0.25">
      <c r="N2091" s="95"/>
      <c r="O2091" s="55"/>
    </row>
    <row r="2092" spans="14:15" x14ac:dyDescent="0.25">
      <c r="N2092" s="95"/>
      <c r="O2092" s="55"/>
    </row>
    <row r="2093" spans="14:15" x14ac:dyDescent="0.25">
      <c r="N2093" s="95"/>
      <c r="O2093" s="55"/>
    </row>
    <row r="2094" spans="14:15" x14ac:dyDescent="0.25">
      <c r="N2094" s="95"/>
      <c r="O2094" s="55"/>
    </row>
    <row r="2095" spans="14:15" x14ac:dyDescent="0.25">
      <c r="N2095" s="95"/>
      <c r="O2095" s="55"/>
    </row>
    <row r="2096" spans="14:15" x14ac:dyDescent="0.25">
      <c r="N2096" s="95"/>
      <c r="O2096" s="55"/>
    </row>
    <row r="2097" spans="14:15" x14ac:dyDescent="0.25">
      <c r="N2097" s="95"/>
      <c r="O2097" s="55"/>
    </row>
    <row r="2098" spans="14:15" x14ac:dyDescent="0.25">
      <c r="N2098" s="95"/>
      <c r="O2098" s="55"/>
    </row>
    <row r="2099" spans="14:15" x14ac:dyDescent="0.25">
      <c r="N2099" s="95"/>
      <c r="O2099" s="55"/>
    </row>
    <row r="2100" spans="14:15" x14ac:dyDescent="0.25">
      <c r="N2100" s="95"/>
      <c r="O2100" s="55"/>
    </row>
    <row r="2101" spans="14:15" x14ac:dyDescent="0.25">
      <c r="N2101" s="95"/>
      <c r="O2101" s="55"/>
    </row>
    <row r="2102" spans="14:15" x14ac:dyDescent="0.25">
      <c r="N2102" s="95"/>
      <c r="O2102" s="55"/>
    </row>
    <row r="2103" spans="14:15" x14ac:dyDescent="0.25">
      <c r="N2103" s="95"/>
      <c r="O2103" s="55"/>
    </row>
    <row r="2104" spans="14:15" x14ac:dyDescent="0.25">
      <c r="N2104" s="95"/>
      <c r="O2104" s="55"/>
    </row>
    <row r="2105" spans="14:15" x14ac:dyDescent="0.25">
      <c r="N2105" s="95"/>
      <c r="O2105" s="55"/>
    </row>
    <row r="2106" spans="14:15" x14ac:dyDescent="0.25">
      <c r="N2106" s="95"/>
      <c r="O2106" s="55"/>
    </row>
    <row r="2107" spans="14:15" x14ac:dyDescent="0.25">
      <c r="N2107" s="95"/>
      <c r="O2107" s="55"/>
    </row>
    <row r="2108" spans="14:15" x14ac:dyDescent="0.25">
      <c r="N2108" s="95"/>
      <c r="O2108" s="55"/>
    </row>
    <row r="2109" spans="14:15" x14ac:dyDescent="0.25">
      <c r="N2109" s="95"/>
      <c r="O2109" s="55"/>
    </row>
    <row r="2110" spans="14:15" x14ac:dyDescent="0.25">
      <c r="N2110" s="95"/>
      <c r="O2110" s="55"/>
    </row>
    <row r="2111" spans="14:15" x14ac:dyDescent="0.25">
      <c r="N2111" s="95"/>
      <c r="O2111" s="55"/>
    </row>
    <row r="2112" spans="14:15" x14ac:dyDescent="0.25">
      <c r="N2112" s="95"/>
      <c r="O2112" s="55"/>
    </row>
    <row r="2113" spans="14:15" x14ac:dyDescent="0.25">
      <c r="N2113" s="95"/>
      <c r="O2113" s="55"/>
    </row>
    <row r="2114" spans="14:15" x14ac:dyDescent="0.25">
      <c r="N2114" s="95"/>
      <c r="O2114" s="55"/>
    </row>
    <row r="2115" spans="14:15" x14ac:dyDescent="0.25">
      <c r="N2115" s="95"/>
      <c r="O2115" s="55"/>
    </row>
    <row r="2116" spans="14:15" x14ac:dyDescent="0.25">
      <c r="N2116" s="95"/>
      <c r="O2116" s="55"/>
    </row>
    <row r="2117" spans="14:15" x14ac:dyDescent="0.25">
      <c r="N2117" s="95"/>
      <c r="O2117" s="55"/>
    </row>
    <row r="2118" spans="14:15" x14ac:dyDescent="0.25">
      <c r="N2118" s="95"/>
      <c r="O2118" s="55"/>
    </row>
    <row r="2119" spans="14:15" x14ac:dyDescent="0.25">
      <c r="N2119" s="95"/>
      <c r="O2119" s="55"/>
    </row>
    <row r="2120" spans="14:15" x14ac:dyDescent="0.25">
      <c r="N2120" s="95"/>
      <c r="O2120" s="55"/>
    </row>
    <row r="2121" spans="14:15" x14ac:dyDescent="0.25">
      <c r="N2121" s="95"/>
      <c r="O2121" s="55"/>
    </row>
    <row r="2122" spans="14:15" x14ac:dyDescent="0.25">
      <c r="N2122" s="95"/>
      <c r="O2122" s="55"/>
    </row>
    <row r="2123" spans="14:15" x14ac:dyDescent="0.25">
      <c r="N2123" s="95"/>
      <c r="O2123" s="55"/>
    </row>
    <row r="2124" spans="14:15" x14ac:dyDescent="0.25">
      <c r="N2124" s="95"/>
      <c r="O2124" s="55"/>
    </row>
    <row r="2125" spans="14:15" x14ac:dyDescent="0.25">
      <c r="N2125" s="95"/>
      <c r="O2125" s="55"/>
    </row>
    <row r="2126" spans="14:15" x14ac:dyDescent="0.25">
      <c r="N2126" s="95"/>
      <c r="O2126" s="55"/>
    </row>
    <row r="2127" spans="14:15" x14ac:dyDescent="0.25">
      <c r="N2127" s="95"/>
      <c r="O2127" s="55"/>
    </row>
    <row r="2128" spans="14:15" x14ac:dyDescent="0.25">
      <c r="N2128" s="95"/>
      <c r="O2128" s="55"/>
    </row>
    <row r="2129" spans="14:15" x14ac:dyDescent="0.25">
      <c r="N2129" s="95"/>
      <c r="O2129" s="55"/>
    </row>
    <row r="2130" spans="14:15" x14ac:dyDescent="0.25">
      <c r="N2130" s="95"/>
      <c r="O2130" s="55"/>
    </row>
    <row r="2131" spans="14:15" x14ac:dyDescent="0.25">
      <c r="N2131" s="95"/>
      <c r="O2131" s="55"/>
    </row>
    <row r="2132" spans="14:15" x14ac:dyDescent="0.25">
      <c r="N2132" s="95"/>
      <c r="O2132" s="55"/>
    </row>
    <row r="2133" spans="14:15" x14ac:dyDescent="0.25">
      <c r="N2133" s="95"/>
      <c r="O2133" s="55"/>
    </row>
    <row r="2134" spans="14:15" x14ac:dyDescent="0.25">
      <c r="N2134" s="95"/>
      <c r="O2134" s="55"/>
    </row>
    <row r="2135" spans="14:15" x14ac:dyDescent="0.25">
      <c r="N2135" s="95"/>
      <c r="O2135" s="55"/>
    </row>
    <row r="2136" spans="14:15" x14ac:dyDescent="0.25">
      <c r="N2136" s="95"/>
      <c r="O2136" s="55"/>
    </row>
    <row r="2137" spans="14:15" x14ac:dyDescent="0.25">
      <c r="N2137" s="95"/>
      <c r="O2137" s="55"/>
    </row>
    <row r="2138" spans="14:15" x14ac:dyDescent="0.25">
      <c r="N2138" s="95"/>
      <c r="O2138" s="55"/>
    </row>
    <row r="2139" spans="14:15" x14ac:dyDescent="0.25">
      <c r="N2139" s="95"/>
      <c r="O2139" s="55"/>
    </row>
    <row r="2140" spans="14:15" x14ac:dyDescent="0.25">
      <c r="N2140" s="95"/>
      <c r="O2140" s="55"/>
    </row>
    <row r="2141" spans="14:15" x14ac:dyDescent="0.25">
      <c r="N2141" s="95"/>
      <c r="O2141" s="55"/>
    </row>
    <row r="2142" spans="14:15" x14ac:dyDescent="0.25">
      <c r="N2142" s="95"/>
      <c r="O2142" s="55"/>
    </row>
    <row r="2143" spans="14:15" x14ac:dyDescent="0.25">
      <c r="N2143" s="95"/>
      <c r="O2143" s="55"/>
    </row>
    <row r="2144" spans="14:15" x14ac:dyDescent="0.25">
      <c r="N2144" s="95"/>
      <c r="O2144" s="55"/>
    </row>
    <row r="2145" spans="14:15" x14ac:dyDescent="0.25">
      <c r="N2145" s="95"/>
      <c r="O2145" s="55"/>
    </row>
    <row r="2146" spans="14:15" x14ac:dyDescent="0.25">
      <c r="N2146" s="95"/>
      <c r="O2146" s="55"/>
    </row>
    <row r="2147" spans="14:15" x14ac:dyDescent="0.25">
      <c r="N2147" s="95"/>
      <c r="O2147" s="55"/>
    </row>
    <row r="2148" spans="14:15" x14ac:dyDescent="0.25">
      <c r="N2148" s="95"/>
      <c r="O2148" s="55"/>
    </row>
    <row r="2149" spans="14:15" x14ac:dyDescent="0.25">
      <c r="N2149" s="95"/>
      <c r="O2149" s="55"/>
    </row>
    <row r="2150" spans="14:15" x14ac:dyDescent="0.25">
      <c r="N2150" s="95"/>
      <c r="O2150" s="55"/>
    </row>
    <row r="2151" spans="14:15" x14ac:dyDescent="0.25">
      <c r="N2151" s="95"/>
      <c r="O2151" s="55"/>
    </row>
    <row r="2152" spans="14:15" x14ac:dyDescent="0.25">
      <c r="N2152" s="95"/>
      <c r="O2152" s="55"/>
    </row>
    <row r="2153" spans="14:15" x14ac:dyDescent="0.25">
      <c r="N2153" s="95"/>
      <c r="O2153" s="55"/>
    </row>
    <row r="2154" spans="14:15" x14ac:dyDescent="0.25">
      <c r="N2154" s="95"/>
      <c r="O2154" s="55"/>
    </row>
    <row r="2155" spans="14:15" x14ac:dyDescent="0.25">
      <c r="N2155" s="95"/>
      <c r="O2155" s="55"/>
    </row>
    <row r="2156" spans="14:15" x14ac:dyDescent="0.25">
      <c r="N2156" s="95"/>
      <c r="O2156" s="55"/>
    </row>
    <row r="2157" spans="14:15" x14ac:dyDescent="0.25">
      <c r="N2157" s="95"/>
      <c r="O2157" s="55"/>
    </row>
    <row r="2158" spans="14:15" x14ac:dyDescent="0.25">
      <c r="N2158" s="95"/>
      <c r="O2158" s="55"/>
    </row>
    <row r="2159" spans="14:15" x14ac:dyDescent="0.25">
      <c r="N2159" s="95"/>
      <c r="O2159" s="55"/>
    </row>
    <row r="2160" spans="14:15" x14ac:dyDescent="0.25">
      <c r="N2160" s="95"/>
      <c r="O2160" s="55"/>
    </row>
    <row r="2161" spans="14:15" x14ac:dyDescent="0.25">
      <c r="N2161" s="95"/>
      <c r="O2161" s="55"/>
    </row>
    <row r="2162" spans="14:15" x14ac:dyDescent="0.25">
      <c r="N2162" s="95"/>
      <c r="O2162" s="55"/>
    </row>
    <row r="2163" spans="14:15" x14ac:dyDescent="0.25">
      <c r="N2163" s="95"/>
      <c r="O2163" s="55"/>
    </row>
    <row r="2164" spans="14:15" x14ac:dyDescent="0.25">
      <c r="N2164" s="95"/>
      <c r="O2164" s="55"/>
    </row>
    <row r="2165" spans="14:15" x14ac:dyDescent="0.25">
      <c r="N2165" s="95"/>
      <c r="O2165" s="55"/>
    </row>
    <row r="2166" spans="14:15" x14ac:dyDescent="0.25">
      <c r="N2166" s="95"/>
      <c r="O2166" s="55"/>
    </row>
    <row r="2167" spans="14:15" x14ac:dyDescent="0.25">
      <c r="N2167" s="95"/>
      <c r="O2167" s="55"/>
    </row>
    <row r="2168" spans="14:15" x14ac:dyDescent="0.25">
      <c r="N2168" s="95"/>
      <c r="O2168" s="55"/>
    </row>
    <row r="2169" spans="14:15" x14ac:dyDescent="0.25">
      <c r="N2169" s="95"/>
      <c r="O2169" s="55"/>
    </row>
    <row r="2170" spans="14:15" x14ac:dyDescent="0.25">
      <c r="N2170" s="95"/>
      <c r="O2170" s="55"/>
    </row>
    <row r="2171" spans="14:15" x14ac:dyDescent="0.25">
      <c r="N2171" s="95"/>
      <c r="O2171" s="55"/>
    </row>
    <row r="2172" spans="14:15" x14ac:dyDescent="0.25">
      <c r="N2172" s="95"/>
      <c r="O2172" s="55"/>
    </row>
    <row r="2173" spans="14:15" x14ac:dyDescent="0.25">
      <c r="N2173" s="95"/>
      <c r="O2173" s="55"/>
    </row>
    <row r="2174" spans="14:15" x14ac:dyDescent="0.25">
      <c r="N2174" s="95"/>
      <c r="O2174" s="55"/>
    </row>
    <row r="2175" spans="14:15" x14ac:dyDescent="0.25">
      <c r="N2175" s="95"/>
      <c r="O2175" s="55"/>
    </row>
    <row r="2176" spans="14:15" x14ac:dyDescent="0.25">
      <c r="N2176" s="95"/>
      <c r="O2176" s="55"/>
    </row>
    <row r="2177" spans="14:15" x14ac:dyDescent="0.25">
      <c r="N2177" s="95"/>
      <c r="O2177" s="55"/>
    </row>
    <row r="2178" spans="14:15" x14ac:dyDescent="0.25">
      <c r="N2178" s="95"/>
      <c r="O2178" s="55"/>
    </row>
    <row r="2179" spans="14:15" x14ac:dyDescent="0.25">
      <c r="N2179" s="95"/>
      <c r="O2179" s="55"/>
    </row>
    <row r="2180" spans="14:15" x14ac:dyDescent="0.25">
      <c r="N2180" s="95"/>
      <c r="O2180" s="55"/>
    </row>
    <row r="2181" spans="14:15" x14ac:dyDescent="0.25">
      <c r="N2181" s="95"/>
      <c r="O2181" s="55"/>
    </row>
    <row r="2182" spans="14:15" x14ac:dyDescent="0.25">
      <c r="N2182" s="95"/>
      <c r="O2182" s="55"/>
    </row>
    <row r="2183" spans="14:15" x14ac:dyDescent="0.25">
      <c r="N2183" s="95"/>
      <c r="O2183" s="55"/>
    </row>
    <row r="2184" spans="14:15" x14ac:dyDescent="0.25">
      <c r="N2184" s="95"/>
      <c r="O2184" s="55"/>
    </row>
    <row r="2185" spans="14:15" x14ac:dyDescent="0.25">
      <c r="N2185" s="95"/>
      <c r="O2185" s="55"/>
    </row>
    <row r="2186" spans="14:15" x14ac:dyDescent="0.25">
      <c r="N2186" s="95"/>
      <c r="O2186" s="55"/>
    </row>
    <row r="2187" spans="14:15" x14ac:dyDescent="0.25">
      <c r="N2187" s="95"/>
      <c r="O2187" s="55"/>
    </row>
    <row r="2188" spans="14:15" x14ac:dyDescent="0.25">
      <c r="N2188" s="95"/>
      <c r="O2188" s="55"/>
    </row>
    <row r="2189" spans="14:15" x14ac:dyDescent="0.25">
      <c r="N2189" s="95"/>
      <c r="O2189" s="55"/>
    </row>
    <row r="2190" spans="14:15" x14ac:dyDescent="0.25">
      <c r="N2190" s="95"/>
      <c r="O2190" s="55"/>
    </row>
    <row r="2191" spans="14:15" x14ac:dyDescent="0.25">
      <c r="N2191" s="95"/>
      <c r="O2191" s="55"/>
    </row>
    <row r="2192" spans="14:15" x14ac:dyDescent="0.25">
      <c r="N2192" s="95"/>
      <c r="O2192" s="55"/>
    </row>
    <row r="2193" spans="14:15" x14ac:dyDescent="0.25">
      <c r="N2193" s="95"/>
      <c r="O2193" s="55"/>
    </row>
    <row r="2194" spans="14:15" x14ac:dyDescent="0.25">
      <c r="N2194" s="95"/>
      <c r="O2194" s="55"/>
    </row>
    <row r="2195" spans="14:15" x14ac:dyDescent="0.25">
      <c r="N2195" s="95"/>
      <c r="O2195" s="55"/>
    </row>
    <row r="2196" spans="14:15" x14ac:dyDescent="0.25">
      <c r="N2196" s="95"/>
      <c r="O2196" s="55"/>
    </row>
    <row r="2197" spans="14:15" x14ac:dyDescent="0.25">
      <c r="N2197" s="95"/>
      <c r="O2197" s="55"/>
    </row>
    <row r="2198" spans="14:15" x14ac:dyDescent="0.25">
      <c r="N2198" s="95"/>
      <c r="O2198" s="55"/>
    </row>
    <row r="2199" spans="14:15" x14ac:dyDescent="0.25">
      <c r="N2199" s="95"/>
      <c r="O2199" s="55"/>
    </row>
    <row r="2200" spans="14:15" x14ac:dyDescent="0.25">
      <c r="N2200" s="95"/>
      <c r="O2200" s="55"/>
    </row>
    <row r="2201" spans="14:15" x14ac:dyDescent="0.25">
      <c r="N2201" s="95"/>
      <c r="O2201" s="55"/>
    </row>
    <row r="2202" spans="14:15" x14ac:dyDescent="0.25">
      <c r="N2202" s="95"/>
      <c r="O2202" s="55"/>
    </row>
    <row r="2203" spans="14:15" x14ac:dyDescent="0.25">
      <c r="N2203" s="95"/>
      <c r="O2203" s="55"/>
    </row>
    <row r="2204" spans="14:15" x14ac:dyDescent="0.25">
      <c r="N2204" s="95"/>
      <c r="O2204" s="55"/>
    </row>
    <row r="2205" spans="14:15" x14ac:dyDescent="0.25">
      <c r="N2205" s="95"/>
      <c r="O2205" s="55"/>
    </row>
    <row r="2206" spans="14:15" x14ac:dyDescent="0.25">
      <c r="N2206" s="95"/>
      <c r="O2206" s="55"/>
    </row>
    <row r="2207" spans="14:15" x14ac:dyDescent="0.25">
      <c r="N2207" s="95"/>
      <c r="O2207" s="55"/>
    </row>
    <row r="2208" spans="14:15" x14ac:dyDescent="0.25">
      <c r="N2208" s="95"/>
      <c r="O2208" s="55"/>
    </row>
    <row r="2209" spans="14:15" x14ac:dyDescent="0.25">
      <c r="N2209" s="95"/>
      <c r="O2209" s="55"/>
    </row>
    <row r="2210" spans="14:15" x14ac:dyDescent="0.25">
      <c r="N2210" s="95"/>
      <c r="O2210" s="55"/>
    </row>
    <row r="2211" spans="14:15" x14ac:dyDescent="0.25">
      <c r="N2211" s="95"/>
      <c r="O2211" s="55"/>
    </row>
    <row r="2212" spans="14:15" x14ac:dyDescent="0.25">
      <c r="N2212" s="95"/>
      <c r="O2212" s="55"/>
    </row>
    <row r="2213" spans="14:15" x14ac:dyDescent="0.25">
      <c r="N2213" s="95"/>
      <c r="O2213" s="55"/>
    </row>
    <row r="2214" spans="14:15" x14ac:dyDescent="0.25">
      <c r="N2214" s="95"/>
      <c r="O2214" s="55"/>
    </row>
    <row r="2215" spans="14:15" x14ac:dyDescent="0.25">
      <c r="N2215" s="95"/>
      <c r="O2215" s="55"/>
    </row>
    <row r="2216" spans="14:15" x14ac:dyDescent="0.25">
      <c r="N2216" s="95"/>
      <c r="O2216" s="55"/>
    </row>
    <row r="2217" spans="14:15" x14ac:dyDescent="0.25">
      <c r="N2217" s="95"/>
      <c r="O2217" s="55"/>
    </row>
    <row r="2218" spans="14:15" x14ac:dyDescent="0.25">
      <c r="N2218" s="95"/>
      <c r="O2218" s="55"/>
    </row>
    <row r="2219" spans="14:15" x14ac:dyDescent="0.25">
      <c r="N2219" s="95"/>
      <c r="O2219" s="55"/>
    </row>
    <row r="2220" spans="14:15" x14ac:dyDescent="0.25">
      <c r="N2220" s="95"/>
      <c r="O2220" s="55"/>
    </row>
    <row r="2221" spans="14:15" x14ac:dyDescent="0.25">
      <c r="N2221" s="95"/>
      <c r="O2221" s="55"/>
    </row>
    <row r="2222" spans="14:15" x14ac:dyDescent="0.25">
      <c r="N2222" s="95"/>
      <c r="O2222" s="55"/>
    </row>
    <row r="2223" spans="14:15" x14ac:dyDescent="0.25">
      <c r="N2223" s="95"/>
      <c r="O2223" s="55"/>
    </row>
    <row r="2224" spans="14:15" x14ac:dyDescent="0.25">
      <c r="N2224" s="95"/>
      <c r="O2224" s="55"/>
    </row>
    <row r="2225" spans="14:15" x14ac:dyDescent="0.25">
      <c r="N2225" s="95"/>
      <c r="O2225" s="55"/>
    </row>
    <row r="2226" spans="14:15" x14ac:dyDescent="0.25">
      <c r="N2226" s="95"/>
      <c r="O2226" s="55"/>
    </row>
    <row r="2227" spans="14:15" x14ac:dyDescent="0.25">
      <c r="N2227" s="95"/>
      <c r="O2227" s="55"/>
    </row>
    <row r="2228" spans="14:15" x14ac:dyDescent="0.25">
      <c r="N2228" s="95"/>
      <c r="O2228" s="55"/>
    </row>
    <row r="2229" spans="14:15" x14ac:dyDescent="0.25">
      <c r="N2229" s="95"/>
      <c r="O2229" s="55"/>
    </row>
    <row r="2230" spans="14:15" x14ac:dyDescent="0.25">
      <c r="N2230" s="95"/>
      <c r="O2230" s="55"/>
    </row>
    <row r="2231" spans="14:15" x14ac:dyDescent="0.25">
      <c r="N2231" s="95"/>
      <c r="O2231" s="55"/>
    </row>
    <row r="2232" spans="14:15" x14ac:dyDescent="0.25">
      <c r="N2232" s="95"/>
      <c r="O2232" s="55"/>
    </row>
    <row r="2233" spans="14:15" x14ac:dyDescent="0.25">
      <c r="N2233" s="95"/>
      <c r="O2233" s="55"/>
    </row>
    <row r="2234" spans="14:15" x14ac:dyDescent="0.25">
      <c r="N2234" s="95"/>
      <c r="O2234" s="55"/>
    </row>
    <row r="2235" spans="14:15" x14ac:dyDescent="0.25">
      <c r="N2235" s="95"/>
      <c r="O2235" s="55"/>
    </row>
    <row r="2236" spans="14:15" x14ac:dyDescent="0.25">
      <c r="N2236" s="95"/>
      <c r="O2236" s="55"/>
    </row>
    <row r="2237" spans="14:15" x14ac:dyDescent="0.25">
      <c r="N2237" s="95"/>
      <c r="O2237" s="55"/>
    </row>
    <row r="2238" spans="14:15" x14ac:dyDescent="0.25">
      <c r="N2238" s="95"/>
      <c r="O2238" s="55"/>
    </row>
    <row r="2239" spans="14:15" x14ac:dyDescent="0.25">
      <c r="N2239" s="95"/>
      <c r="O2239" s="55"/>
    </row>
    <row r="2240" spans="14:15" x14ac:dyDescent="0.25">
      <c r="N2240" s="95"/>
      <c r="O2240" s="55"/>
    </row>
    <row r="2241" spans="14:15" x14ac:dyDescent="0.25">
      <c r="N2241" s="95"/>
      <c r="O2241" s="55"/>
    </row>
    <row r="2242" spans="14:15" x14ac:dyDescent="0.25">
      <c r="N2242" s="95"/>
      <c r="O2242" s="55"/>
    </row>
    <row r="2243" spans="14:15" x14ac:dyDescent="0.25">
      <c r="N2243" s="95"/>
      <c r="O2243" s="55"/>
    </row>
    <row r="2244" spans="14:15" x14ac:dyDescent="0.25">
      <c r="N2244" s="95"/>
      <c r="O2244" s="55"/>
    </row>
    <row r="2245" spans="14:15" x14ac:dyDescent="0.25">
      <c r="N2245" s="95"/>
      <c r="O2245" s="55"/>
    </row>
    <row r="2246" spans="14:15" x14ac:dyDescent="0.25">
      <c r="N2246" s="95"/>
      <c r="O2246" s="55"/>
    </row>
    <row r="2247" spans="14:15" x14ac:dyDescent="0.25">
      <c r="N2247" s="95"/>
      <c r="O2247" s="55"/>
    </row>
    <row r="2248" spans="14:15" x14ac:dyDescent="0.25">
      <c r="N2248" s="95"/>
      <c r="O2248" s="55"/>
    </row>
    <row r="2249" spans="14:15" x14ac:dyDescent="0.25">
      <c r="N2249" s="95"/>
      <c r="O2249" s="55"/>
    </row>
    <row r="2250" spans="14:15" x14ac:dyDescent="0.25">
      <c r="N2250" s="95"/>
      <c r="O2250" s="55"/>
    </row>
    <row r="2251" spans="14:15" x14ac:dyDescent="0.25">
      <c r="N2251" s="95"/>
      <c r="O2251" s="55"/>
    </row>
    <row r="2252" spans="14:15" x14ac:dyDescent="0.25">
      <c r="N2252" s="95"/>
      <c r="O2252" s="55"/>
    </row>
    <row r="2253" spans="14:15" x14ac:dyDescent="0.25">
      <c r="N2253" s="95"/>
      <c r="O2253" s="55"/>
    </row>
    <row r="2254" spans="14:15" x14ac:dyDescent="0.25">
      <c r="N2254" s="95"/>
      <c r="O2254" s="55"/>
    </row>
    <row r="2255" spans="14:15" x14ac:dyDescent="0.25">
      <c r="N2255" s="95"/>
      <c r="O2255" s="55"/>
    </row>
    <row r="2256" spans="14:15" x14ac:dyDescent="0.25">
      <c r="N2256" s="95"/>
      <c r="O2256" s="55"/>
    </row>
    <row r="2257" spans="14:15" x14ac:dyDescent="0.25">
      <c r="N2257" s="95"/>
      <c r="O2257" s="55"/>
    </row>
    <row r="2258" spans="14:15" x14ac:dyDescent="0.25">
      <c r="N2258" s="95"/>
      <c r="O2258" s="55"/>
    </row>
    <row r="2259" spans="14:15" x14ac:dyDescent="0.25">
      <c r="N2259" s="95"/>
      <c r="O2259" s="55"/>
    </row>
    <row r="2260" spans="14:15" x14ac:dyDescent="0.25">
      <c r="N2260" s="95"/>
      <c r="O2260" s="55"/>
    </row>
    <row r="2261" spans="14:15" x14ac:dyDescent="0.25">
      <c r="N2261" s="95"/>
      <c r="O2261" s="55"/>
    </row>
    <row r="2262" spans="14:15" x14ac:dyDescent="0.25">
      <c r="N2262" s="95"/>
      <c r="O2262" s="55"/>
    </row>
    <row r="2263" spans="14:15" x14ac:dyDescent="0.25">
      <c r="N2263" s="95"/>
      <c r="O2263" s="55"/>
    </row>
    <row r="2264" spans="14:15" x14ac:dyDescent="0.25">
      <c r="N2264" s="95"/>
      <c r="O2264" s="55"/>
    </row>
    <row r="2265" spans="14:15" x14ac:dyDescent="0.25">
      <c r="N2265" s="95"/>
      <c r="O2265" s="55"/>
    </row>
    <row r="2266" spans="14:15" x14ac:dyDescent="0.25">
      <c r="N2266" s="95"/>
      <c r="O2266" s="55"/>
    </row>
    <row r="2267" spans="14:15" x14ac:dyDescent="0.25">
      <c r="N2267" s="95"/>
      <c r="O2267" s="55"/>
    </row>
    <row r="2268" spans="14:15" x14ac:dyDescent="0.25">
      <c r="N2268" s="95"/>
      <c r="O2268" s="55"/>
    </row>
    <row r="2269" spans="14:15" x14ac:dyDescent="0.25">
      <c r="N2269" s="95"/>
      <c r="O2269" s="55"/>
    </row>
    <row r="2270" spans="14:15" x14ac:dyDescent="0.25">
      <c r="N2270" s="95"/>
      <c r="O2270" s="55"/>
    </row>
    <row r="2271" spans="14:15" x14ac:dyDescent="0.25">
      <c r="N2271" s="95"/>
      <c r="O2271" s="55"/>
    </row>
    <row r="2272" spans="14:15" x14ac:dyDescent="0.25">
      <c r="N2272" s="95"/>
      <c r="O2272" s="55"/>
    </row>
    <row r="2273" spans="14:15" x14ac:dyDescent="0.25">
      <c r="N2273" s="95"/>
      <c r="O2273" s="55"/>
    </row>
    <row r="2274" spans="14:15" x14ac:dyDescent="0.25">
      <c r="N2274" s="95"/>
      <c r="O2274" s="55"/>
    </row>
    <row r="2275" spans="14:15" x14ac:dyDescent="0.25">
      <c r="N2275" s="95"/>
      <c r="O2275" s="55"/>
    </row>
    <row r="2276" spans="14:15" x14ac:dyDescent="0.25">
      <c r="N2276" s="95"/>
      <c r="O2276" s="55"/>
    </row>
    <row r="2277" spans="14:15" x14ac:dyDescent="0.25">
      <c r="N2277" s="95"/>
      <c r="O2277" s="55"/>
    </row>
    <row r="2278" spans="14:15" x14ac:dyDescent="0.25">
      <c r="N2278" s="95"/>
      <c r="O2278" s="55"/>
    </row>
    <row r="2279" spans="14:15" x14ac:dyDescent="0.25">
      <c r="N2279" s="95"/>
      <c r="O2279" s="55"/>
    </row>
    <row r="2280" spans="14:15" x14ac:dyDescent="0.25">
      <c r="N2280" s="95"/>
      <c r="O2280" s="55"/>
    </row>
    <row r="2281" spans="14:15" x14ac:dyDescent="0.25">
      <c r="N2281" s="95"/>
      <c r="O2281" s="55"/>
    </row>
    <row r="2282" spans="14:15" x14ac:dyDescent="0.25">
      <c r="N2282" s="95"/>
      <c r="O2282" s="55"/>
    </row>
    <row r="2283" spans="14:15" x14ac:dyDescent="0.25">
      <c r="N2283" s="95"/>
      <c r="O2283" s="55"/>
    </row>
    <row r="2284" spans="14:15" x14ac:dyDescent="0.25">
      <c r="N2284" s="95"/>
      <c r="O2284" s="55"/>
    </row>
    <row r="2285" spans="14:15" x14ac:dyDescent="0.25">
      <c r="N2285" s="95"/>
      <c r="O2285" s="55"/>
    </row>
    <row r="2286" spans="14:15" x14ac:dyDescent="0.25">
      <c r="N2286" s="95"/>
      <c r="O2286" s="55"/>
    </row>
    <row r="2287" spans="14:15" x14ac:dyDescent="0.25">
      <c r="N2287" s="95"/>
      <c r="O2287" s="55"/>
    </row>
    <row r="2288" spans="14:15" x14ac:dyDescent="0.25">
      <c r="N2288" s="95"/>
      <c r="O2288" s="55"/>
    </row>
    <row r="2289" spans="14:15" x14ac:dyDescent="0.25">
      <c r="N2289" s="95"/>
      <c r="O2289" s="55"/>
    </row>
    <row r="2290" spans="14:15" x14ac:dyDescent="0.25">
      <c r="N2290" s="95"/>
      <c r="O2290" s="55"/>
    </row>
    <row r="2291" spans="14:15" x14ac:dyDescent="0.25">
      <c r="N2291" s="95"/>
      <c r="O2291" s="55"/>
    </row>
    <row r="2292" spans="14:15" x14ac:dyDescent="0.25">
      <c r="N2292" s="95"/>
      <c r="O2292" s="55"/>
    </row>
    <row r="2293" spans="14:15" x14ac:dyDescent="0.25">
      <c r="N2293" s="95"/>
      <c r="O2293" s="55"/>
    </row>
    <row r="2294" spans="14:15" x14ac:dyDescent="0.25">
      <c r="N2294" s="95"/>
      <c r="O2294" s="55"/>
    </row>
    <row r="2295" spans="14:15" x14ac:dyDescent="0.25">
      <c r="N2295" s="95"/>
      <c r="O2295" s="55"/>
    </row>
    <row r="2296" spans="14:15" x14ac:dyDescent="0.25">
      <c r="N2296" s="95"/>
      <c r="O2296" s="55"/>
    </row>
    <row r="2297" spans="14:15" x14ac:dyDescent="0.25">
      <c r="N2297" s="95"/>
      <c r="O2297" s="55"/>
    </row>
    <row r="2298" spans="14:15" x14ac:dyDescent="0.25">
      <c r="N2298" s="95"/>
      <c r="O2298" s="55"/>
    </row>
    <row r="2299" spans="14:15" x14ac:dyDescent="0.25">
      <c r="N2299" s="95"/>
      <c r="O2299" s="55"/>
    </row>
    <row r="2300" spans="14:15" x14ac:dyDescent="0.25">
      <c r="N2300" s="95"/>
      <c r="O2300" s="55"/>
    </row>
    <row r="2301" spans="14:15" x14ac:dyDescent="0.25">
      <c r="N2301" s="95"/>
      <c r="O2301" s="55"/>
    </row>
    <row r="2302" spans="14:15" x14ac:dyDescent="0.25">
      <c r="N2302" s="95"/>
      <c r="O2302" s="55"/>
    </row>
    <row r="2303" spans="14:15" x14ac:dyDescent="0.25">
      <c r="N2303" s="95"/>
      <c r="O2303" s="55"/>
    </row>
    <row r="2304" spans="14:15" x14ac:dyDescent="0.25">
      <c r="N2304" s="95"/>
      <c r="O2304" s="55"/>
    </row>
    <row r="2305" spans="14:15" x14ac:dyDescent="0.25">
      <c r="N2305" s="95"/>
      <c r="O2305" s="55"/>
    </row>
    <row r="2306" spans="14:15" x14ac:dyDescent="0.25">
      <c r="N2306" s="95"/>
      <c r="O2306" s="55"/>
    </row>
    <row r="2307" spans="14:15" x14ac:dyDescent="0.25">
      <c r="N2307" s="95"/>
      <c r="O2307" s="55"/>
    </row>
    <row r="2308" spans="14:15" x14ac:dyDescent="0.25">
      <c r="N2308" s="95"/>
      <c r="O2308" s="55"/>
    </row>
    <row r="2309" spans="14:15" x14ac:dyDescent="0.25">
      <c r="N2309" s="95"/>
      <c r="O2309" s="55"/>
    </row>
    <row r="2310" spans="14:15" x14ac:dyDescent="0.25">
      <c r="N2310" s="95"/>
      <c r="O2310" s="55"/>
    </row>
    <row r="2311" spans="14:15" x14ac:dyDescent="0.25">
      <c r="N2311" s="95"/>
      <c r="O2311" s="55"/>
    </row>
    <row r="2312" spans="14:15" x14ac:dyDescent="0.25">
      <c r="N2312" s="95"/>
      <c r="O2312" s="55"/>
    </row>
    <row r="2313" spans="14:15" x14ac:dyDescent="0.25">
      <c r="N2313" s="95"/>
      <c r="O2313" s="55"/>
    </row>
    <row r="2314" spans="14:15" x14ac:dyDescent="0.25">
      <c r="N2314" s="95"/>
      <c r="O2314" s="55"/>
    </row>
    <row r="2315" spans="14:15" x14ac:dyDescent="0.25">
      <c r="N2315" s="95"/>
      <c r="O2315" s="55"/>
    </row>
    <row r="2316" spans="14:15" x14ac:dyDescent="0.25">
      <c r="N2316" s="95"/>
      <c r="O2316" s="55"/>
    </row>
    <row r="2317" spans="14:15" x14ac:dyDescent="0.25">
      <c r="N2317" s="95"/>
      <c r="O2317" s="55"/>
    </row>
    <row r="2318" spans="14:15" x14ac:dyDescent="0.25">
      <c r="N2318" s="95"/>
      <c r="O2318" s="55"/>
    </row>
    <row r="2319" spans="14:15" x14ac:dyDescent="0.25">
      <c r="N2319" s="95"/>
      <c r="O2319" s="55"/>
    </row>
    <row r="2320" spans="14:15" x14ac:dyDescent="0.25">
      <c r="N2320" s="95"/>
      <c r="O2320" s="55"/>
    </row>
    <row r="2321" spans="14:15" x14ac:dyDescent="0.25">
      <c r="N2321" s="95"/>
      <c r="O2321" s="55"/>
    </row>
    <row r="2322" spans="14:15" x14ac:dyDescent="0.25">
      <c r="N2322" s="95"/>
      <c r="O2322" s="55"/>
    </row>
    <row r="2323" spans="14:15" x14ac:dyDescent="0.25">
      <c r="N2323" s="95"/>
      <c r="O2323" s="55"/>
    </row>
    <row r="2324" spans="14:15" x14ac:dyDescent="0.25">
      <c r="N2324" s="95"/>
      <c r="O2324" s="55"/>
    </row>
    <row r="2325" spans="14:15" x14ac:dyDescent="0.25">
      <c r="N2325" s="95"/>
      <c r="O2325" s="55"/>
    </row>
    <row r="2326" spans="14:15" x14ac:dyDescent="0.25">
      <c r="N2326" s="95"/>
      <c r="O2326" s="55"/>
    </row>
    <row r="2327" spans="14:15" x14ac:dyDescent="0.25">
      <c r="N2327" s="95"/>
      <c r="O2327" s="55"/>
    </row>
    <row r="2328" spans="14:15" x14ac:dyDescent="0.25">
      <c r="N2328" s="95"/>
      <c r="O2328" s="55"/>
    </row>
    <row r="2329" spans="14:15" x14ac:dyDescent="0.25">
      <c r="N2329" s="95"/>
      <c r="O2329" s="55"/>
    </row>
    <row r="2330" spans="14:15" x14ac:dyDescent="0.25">
      <c r="N2330" s="95"/>
      <c r="O2330" s="55"/>
    </row>
    <row r="2331" spans="14:15" x14ac:dyDescent="0.25">
      <c r="N2331" s="95"/>
      <c r="O2331" s="55"/>
    </row>
    <row r="2332" spans="14:15" x14ac:dyDescent="0.25">
      <c r="N2332" s="95"/>
      <c r="O2332" s="55"/>
    </row>
    <row r="2333" spans="14:15" x14ac:dyDescent="0.25">
      <c r="N2333" s="95"/>
      <c r="O2333" s="55"/>
    </row>
    <row r="2334" spans="14:15" x14ac:dyDescent="0.25">
      <c r="N2334" s="95"/>
      <c r="O2334" s="55"/>
    </row>
    <row r="2335" spans="14:15" x14ac:dyDescent="0.25">
      <c r="N2335" s="95"/>
      <c r="O2335" s="55"/>
    </row>
    <row r="2336" spans="14:15" x14ac:dyDescent="0.25">
      <c r="N2336" s="95"/>
      <c r="O2336" s="55"/>
    </row>
    <row r="2337" spans="14:15" x14ac:dyDescent="0.25">
      <c r="N2337" s="95"/>
      <c r="O2337" s="55"/>
    </row>
    <row r="2338" spans="14:15" x14ac:dyDescent="0.25">
      <c r="N2338" s="95"/>
      <c r="O2338" s="55"/>
    </row>
    <row r="2339" spans="14:15" x14ac:dyDescent="0.25">
      <c r="N2339" s="95"/>
      <c r="O2339" s="55"/>
    </row>
    <row r="2340" spans="14:15" x14ac:dyDescent="0.25">
      <c r="N2340" s="95"/>
      <c r="O2340" s="55"/>
    </row>
    <row r="2341" spans="14:15" x14ac:dyDescent="0.25">
      <c r="N2341" s="95"/>
      <c r="O2341" s="55"/>
    </row>
    <row r="2342" spans="14:15" x14ac:dyDescent="0.25">
      <c r="N2342" s="95"/>
      <c r="O2342" s="55"/>
    </row>
    <row r="2343" spans="14:15" x14ac:dyDescent="0.25">
      <c r="N2343" s="95"/>
      <c r="O2343" s="55"/>
    </row>
    <row r="2344" spans="14:15" x14ac:dyDescent="0.25">
      <c r="N2344" s="95"/>
      <c r="O2344" s="55"/>
    </row>
    <row r="2345" spans="14:15" x14ac:dyDescent="0.25">
      <c r="N2345" s="95"/>
      <c r="O2345" s="55"/>
    </row>
    <row r="2346" spans="14:15" x14ac:dyDescent="0.25">
      <c r="N2346" s="95"/>
      <c r="O2346" s="55"/>
    </row>
    <row r="2347" spans="14:15" x14ac:dyDescent="0.25">
      <c r="N2347" s="95"/>
      <c r="O2347" s="55"/>
    </row>
    <row r="2348" spans="14:15" x14ac:dyDescent="0.25">
      <c r="N2348" s="95"/>
      <c r="O2348" s="55"/>
    </row>
    <row r="2349" spans="14:15" x14ac:dyDescent="0.25">
      <c r="N2349" s="95"/>
      <c r="O2349" s="55"/>
    </row>
    <row r="2350" spans="14:15" x14ac:dyDescent="0.25">
      <c r="N2350" s="95"/>
      <c r="O2350" s="55"/>
    </row>
    <row r="2351" spans="14:15" x14ac:dyDescent="0.25">
      <c r="N2351" s="95"/>
      <c r="O2351" s="55"/>
    </row>
    <row r="2352" spans="14:15" x14ac:dyDescent="0.25">
      <c r="N2352" s="95"/>
      <c r="O2352" s="55"/>
    </row>
    <row r="2353" spans="14:15" x14ac:dyDescent="0.25">
      <c r="N2353" s="95"/>
      <c r="O2353" s="55"/>
    </row>
    <row r="2354" spans="14:15" x14ac:dyDescent="0.25">
      <c r="N2354" s="95"/>
      <c r="O2354" s="55"/>
    </row>
    <row r="2355" spans="14:15" x14ac:dyDescent="0.25">
      <c r="N2355" s="95"/>
      <c r="O2355" s="55"/>
    </row>
    <row r="2356" spans="14:15" x14ac:dyDescent="0.25">
      <c r="N2356" s="95"/>
      <c r="O2356" s="55"/>
    </row>
    <row r="2357" spans="14:15" x14ac:dyDescent="0.25">
      <c r="N2357" s="95"/>
      <c r="O2357" s="55"/>
    </row>
    <row r="2358" spans="14:15" x14ac:dyDescent="0.25">
      <c r="N2358" s="95"/>
      <c r="O2358" s="55"/>
    </row>
    <row r="2359" spans="14:15" x14ac:dyDescent="0.25">
      <c r="N2359" s="95"/>
      <c r="O2359" s="55"/>
    </row>
    <row r="2360" spans="14:15" x14ac:dyDescent="0.25">
      <c r="N2360" s="95"/>
      <c r="O2360" s="55"/>
    </row>
    <row r="2361" spans="14:15" x14ac:dyDescent="0.25">
      <c r="N2361" s="95"/>
      <c r="O2361" s="55"/>
    </row>
    <row r="2362" spans="14:15" x14ac:dyDescent="0.25">
      <c r="N2362" s="95"/>
      <c r="O2362" s="55"/>
    </row>
    <row r="2363" spans="14:15" x14ac:dyDescent="0.25">
      <c r="N2363" s="95"/>
      <c r="O2363" s="55"/>
    </row>
    <row r="2364" spans="14:15" x14ac:dyDescent="0.25">
      <c r="N2364" s="95"/>
      <c r="O2364" s="55"/>
    </row>
    <row r="2365" spans="14:15" x14ac:dyDescent="0.25">
      <c r="N2365" s="95"/>
      <c r="O2365" s="55"/>
    </row>
    <row r="2366" spans="14:15" x14ac:dyDescent="0.25">
      <c r="N2366" s="95"/>
      <c r="O2366" s="55"/>
    </row>
    <row r="2367" spans="14:15" x14ac:dyDescent="0.25">
      <c r="N2367" s="95"/>
      <c r="O2367" s="55"/>
    </row>
    <row r="2368" spans="14:15" x14ac:dyDescent="0.25">
      <c r="N2368" s="95"/>
      <c r="O2368" s="55"/>
    </row>
    <row r="2369" spans="14:15" x14ac:dyDescent="0.25">
      <c r="N2369" s="95"/>
      <c r="O2369" s="55"/>
    </row>
    <row r="2370" spans="14:15" x14ac:dyDescent="0.25">
      <c r="N2370" s="95"/>
      <c r="O2370" s="55"/>
    </row>
    <row r="2371" spans="14:15" x14ac:dyDescent="0.25">
      <c r="N2371" s="95"/>
      <c r="O2371" s="55"/>
    </row>
    <row r="2372" spans="14:15" x14ac:dyDescent="0.25">
      <c r="N2372" s="95"/>
      <c r="O2372" s="55"/>
    </row>
    <row r="2373" spans="14:15" x14ac:dyDescent="0.25">
      <c r="N2373" s="95"/>
      <c r="O2373" s="55"/>
    </row>
    <row r="2374" spans="14:15" x14ac:dyDescent="0.25">
      <c r="N2374" s="95"/>
      <c r="O2374" s="55"/>
    </row>
    <row r="2375" spans="14:15" x14ac:dyDescent="0.25">
      <c r="N2375" s="95"/>
      <c r="O2375" s="55"/>
    </row>
    <row r="2376" spans="14:15" x14ac:dyDescent="0.25">
      <c r="N2376" s="95"/>
      <c r="O2376" s="55"/>
    </row>
    <row r="2377" spans="14:15" x14ac:dyDescent="0.25">
      <c r="N2377" s="95"/>
      <c r="O2377" s="55"/>
    </row>
    <row r="2378" spans="14:15" x14ac:dyDescent="0.25">
      <c r="N2378" s="95"/>
      <c r="O2378" s="55"/>
    </row>
    <row r="2379" spans="14:15" x14ac:dyDescent="0.25">
      <c r="N2379" s="95"/>
      <c r="O2379" s="55"/>
    </row>
    <row r="2380" spans="14:15" x14ac:dyDescent="0.25">
      <c r="N2380" s="95"/>
      <c r="O2380" s="55"/>
    </row>
    <row r="2381" spans="14:15" x14ac:dyDescent="0.25">
      <c r="N2381" s="95"/>
      <c r="O2381" s="55"/>
    </row>
    <row r="2382" spans="14:15" x14ac:dyDescent="0.25">
      <c r="N2382" s="95"/>
      <c r="O2382" s="55"/>
    </row>
    <row r="2383" spans="14:15" x14ac:dyDescent="0.25">
      <c r="N2383" s="95"/>
      <c r="O2383" s="55"/>
    </row>
    <row r="2384" spans="14:15" x14ac:dyDescent="0.25">
      <c r="N2384" s="95"/>
      <c r="O2384" s="55"/>
    </row>
    <row r="2385" spans="14:15" x14ac:dyDescent="0.25">
      <c r="N2385" s="95"/>
      <c r="O2385" s="55"/>
    </row>
    <row r="2386" spans="14:15" x14ac:dyDescent="0.25">
      <c r="N2386" s="95"/>
      <c r="O2386" s="55"/>
    </row>
    <row r="2387" spans="14:15" x14ac:dyDescent="0.25">
      <c r="N2387" s="95"/>
      <c r="O2387" s="55"/>
    </row>
    <row r="2388" spans="14:15" x14ac:dyDescent="0.25">
      <c r="N2388" s="95"/>
      <c r="O2388" s="55"/>
    </row>
    <row r="2389" spans="14:15" x14ac:dyDescent="0.25">
      <c r="N2389" s="95"/>
      <c r="O2389" s="55"/>
    </row>
    <row r="2390" spans="14:15" x14ac:dyDescent="0.25">
      <c r="N2390" s="95"/>
      <c r="O2390" s="55"/>
    </row>
    <row r="2391" spans="14:15" x14ac:dyDescent="0.25">
      <c r="N2391" s="95"/>
      <c r="O2391" s="55"/>
    </row>
    <row r="2392" spans="14:15" x14ac:dyDescent="0.25">
      <c r="N2392" s="95"/>
      <c r="O2392" s="55"/>
    </row>
    <row r="2393" spans="14:15" x14ac:dyDescent="0.25">
      <c r="N2393" s="95"/>
      <c r="O2393" s="55"/>
    </row>
    <row r="2394" spans="14:15" x14ac:dyDescent="0.25">
      <c r="N2394" s="95"/>
      <c r="O2394" s="55"/>
    </row>
    <row r="2395" spans="14:15" x14ac:dyDescent="0.25">
      <c r="N2395" s="95"/>
      <c r="O2395" s="55"/>
    </row>
    <row r="2396" spans="14:15" x14ac:dyDescent="0.25">
      <c r="N2396" s="95"/>
      <c r="O2396" s="55"/>
    </row>
    <row r="2397" spans="14:15" x14ac:dyDescent="0.25">
      <c r="N2397" s="95"/>
      <c r="O2397" s="55"/>
    </row>
    <row r="2398" spans="14:15" x14ac:dyDescent="0.25">
      <c r="N2398" s="95"/>
      <c r="O2398" s="55"/>
    </row>
    <row r="2399" spans="14:15" x14ac:dyDescent="0.25">
      <c r="N2399" s="95"/>
      <c r="O2399" s="55"/>
    </row>
    <row r="2400" spans="14:15" x14ac:dyDescent="0.25">
      <c r="N2400" s="95"/>
      <c r="O2400" s="55"/>
    </row>
    <row r="2401" spans="14:15" x14ac:dyDescent="0.25">
      <c r="N2401" s="95"/>
      <c r="O2401" s="55"/>
    </row>
    <row r="2402" spans="14:15" x14ac:dyDescent="0.25">
      <c r="N2402" s="95"/>
      <c r="O2402" s="55"/>
    </row>
    <row r="2403" spans="14:15" x14ac:dyDescent="0.25">
      <c r="N2403" s="95"/>
      <c r="O2403" s="55"/>
    </row>
    <row r="2404" spans="14:15" x14ac:dyDescent="0.25">
      <c r="N2404" s="95"/>
      <c r="O2404" s="55"/>
    </row>
    <row r="2405" spans="14:15" x14ac:dyDescent="0.25">
      <c r="N2405" s="95"/>
      <c r="O2405" s="55"/>
    </row>
    <row r="2406" spans="14:15" x14ac:dyDescent="0.25">
      <c r="N2406" s="95"/>
      <c r="O2406" s="55"/>
    </row>
    <row r="2407" spans="14:15" x14ac:dyDescent="0.25">
      <c r="N2407" s="95"/>
      <c r="O2407" s="55"/>
    </row>
    <row r="2408" spans="14:15" x14ac:dyDescent="0.25">
      <c r="N2408" s="95"/>
      <c r="O2408" s="55"/>
    </row>
    <row r="2409" spans="14:15" x14ac:dyDescent="0.25">
      <c r="N2409" s="95"/>
      <c r="O2409" s="55"/>
    </row>
    <row r="2410" spans="14:15" x14ac:dyDescent="0.25">
      <c r="N2410" s="95"/>
      <c r="O2410" s="55"/>
    </row>
    <row r="2411" spans="14:15" x14ac:dyDescent="0.25">
      <c r="N2411" s="95"/>
      <c r="O2411" s="55"/>
    </row>
    <row r="2412" spans="14:15" x14ac:dyDescent="0.25">
      <c r="N2412" s="95"/>
      <c r="O2412" s="55"/>
    </row>
    <row r="2413" spans="14:15" x14ac:dyDescent="0.25">
      <c r="N2413" s="95"/>
      <c r="O2413" s="55"/>
    </row>
    <row r="2414" spans="14:15" x14ac:dyDescent="0.25">
      <c r="N2414" s="95"/>
      <c r="O2414" s="55"/>
    </row>
    <row r="2415" spans="14:15" x14ac:dyDescent="0.25">
      <c r="N2415" s="95"/>
      <c r="O2415" s="55"/>
    </row>
    <row r="2416" spans="14:15" x14ac:dyDescent="0.25">
      <c r="N2416" s="95"/>
      <c r="O2416" s="55"/>
    </row>
    <row r="2417" spans="14:15" x14ac:dyDescent="0.25">
      <c r="N2417" s="95"/>
      <c r="O2417" s="55"/>
    </row>
    <row r="2418" spans="14:15" x14ac:dyDescent="0.25">
      <c r="N2418" s="95"/>
      <c r="O2418" s="55"/>
    </row>
    <row r="2419" spans="14:15" x14ac:dyDescent="0.25">
      <c r="N2419" s="95"/>
      <c r="O2419" s="55"/>
    </row>
    <row r="2420" spans="14:15" x14ac:dyDescent="0.25">
      <c r="N2420" s="95"/>
      <c r="O2420" s="55"/>
    </row>
    <row r="2421" spans="14:15" x14ac:dyDescent="0.25">
      <c r="N2421" s="95"/>
      <c r="O2421" s="55"/>
    </row>
    <row r="2422" spans="14:15" x14ac:dyDescent="0.25">
      <c r="N2422" s="95"/>
      <c r="O2422" s="55"/>
    </row>
    <row r="2423" spans="14:15" x14ac:dyDescent="0.25">
      <c r="N2423" s="95"/>
      <c r="O2423" s="55"/>
    </row>
    <row r="2424" spans="14:15" x14ac:dyDescent="0.25">
      <c r="N2424" s="95"/>
      <c r="O2424" s="55"/>
    </row>
    <row r="2425" spans="14:15" x14ac:dyDescent="0.25">
      <c r="N2425" s="95"/>
      <c r="O2425" s="55"/>
    </row>
    <row r="2426" spans="14:15" x14ac:dyDescent="0.25">
      <c r="N2426" s="95"/>
      <c r="O2426" s="55"/>
    </row>
    <row r="2427" spans="14:15" x14ac:dyDescent="0.25">
      <c r="N2427" s="95"/>
      <c r="O2427" s="55"/>
    </row>
    <row r="2428" spans="14:15" x14ac:dyDescent="0.25">
      <c r="N2428" s="95"/>
      <c r="O2428" s="55"/>
    </row>
    <row r="2429" spans="14:15" x14ac:dyDescent="0.25">
      <c r="N2429" s="95"/>
      <c r="O2429" s="55"/>
    </row>
    <row r="2430" spans="14:15" x14ac:dyDescent="0.25">
      <c r="N2430" s="95"/>
      <c r="O2430" s="55"/>
    </row>
    <row r="2431" spans="14:15" x14ac:dyDescent="0.25">
      <c r="N2431" s="95"/>
      <c r="O2431" s="55"/>
    </row>
    <row r="2432" spans="14:15" x14ac:dyDescent="0.25">
      <c r="N2432" s="95"/>
      <c r="O2432" s="55"/>
    </row>
    <row r="2433" spans="14:15" x14ac:dyDescent="0.25">
      <c r="N2433" s="95"/>
      <c r="O2433" s="55"/>
    </row>
    <row r="2434" spans="14:15" x14ac:dyDescent="0.25">
      <c r="N2434" s="95"/>
      <c r="O2434" s="55"/>
    </row>
    <row r="2435" spans="14:15" x14ac:dyDescent="0.25">
      <c r="N2435" s="95"/>
      <c r="O2435" s="55"/>
    </row>
    <row r="2436" spans="14:15" x14ac:dyDescent="0.25">
      <c r="N2436" s="95"/>
      <c r="O2436" s="55"/>
    </row>
    <row r="2437" spans="14:15" x14ac:dyDescent="0.25">
      <c r="N2437" s="95"/>
      <c r="O2437" s="55"/>
    </row>
    <row r="2438" spans="14:15" x14ac:dyDescent="0.25">
      <c r="N2438" s="95"/>
      <c r="O2438" s="55"/>
    </row>
    <row r="2439" spans="14:15" x14ac:dyDescent="0.25">
      <c r="N2439" s="95"/>
      <c r="O2439" s="55"/>
    </row>
    <row r="2440" spans="14:15" x14ac:dyDescent="0.25">
      <c r="N2440" s="95"/>
      <c r="O2440" s="55"/>
    </row>
    <row r="2441" spans="14:15" x14ac:dyDescent="0.25">
      <c r="N2441" s="95"/>
      <c r="O2441" s="55"/>
    </row>
    <row r="2442" spans="14:15" x14ac:dyDescent="0.25">
      <c r="N2442" s="95"/>
      <c r="O2442" s="55"/>
    </row>
    <row r="2443" spans="14:15" x14ac:dyDescent="0.25">
      <c r="N2443" s="95"/>
      <c r="O2443" s="55"/>
    </row>
    <row r="2444" spans="14:15" x14ac:dyDescent="0.25">
      <c r="N2444" s="95"/>
      <c r="O2444" s="55"/>
    </row>
    <row r="2445" spans="14:15" x14ac:dyDescent="0.25">
      <c r="N2445" s="95"/>
      <c r="O2445" s="55"/>
    </row>
    <row r="2446" spans="14:15" x14ac:dyDescent="0.25">
      <c r="N2446" s="95"/>
      <c r="O2446" s="55"/>
    </row>
    <row r="2447" spans="14:15" x14ac:dyDescent="0.25">
      <c r="N2447" s="95"/>
      <c r="O2447" s="55"/>
    </row>
    <row r="2448" spans="14:15" x14ac:dyDescent="0.25">
      <c r="N2448" s="95"/>
      <c r="O2448" s="55"/>
    </row>
    <row r="2449" spans="14:15" x14ac:dyDescent="0.25">
      <c r="N2449" s="95"/>
      <c r="O2449" s="55"/>
    </row>
    <row r="2450" spans="14:15" x14ac:dyDescent="0.25">
      <c r="N2450" s="95"/>
      <c r="O2450" s="55"/>
    </row>
    <row r="2451" spans="14:15" x14ac:dyDescent="0.25">
      <c r="N2451" s="95"/>
      <c r="O2451" s="55"/>
    </row>
    <row r="2452" spans="14:15" x14ac:dyDescent="0.25">
      <c r="N2452" s="95"/>
      <c r="O2452" s="55"/>
    </row>
    <row r="2453" spans="14:15" x14ac:dyDescent="0.25">
      <c r="N2453" s="95"/>
      <c r="O2453" s="55"/>
    </row>
    <row r="2454" spans="14:15" x14ac:dyDescent="0.25">
      <c r="N2454" s="95"/>
      <c r="O2454" s="55"/>
    </row>
    <row r="2455" spans="14:15" x14ac:dyDescent="0.25">
      <c r="N2455" s="95"/>
      <c r="O2455" s="55"/>
    </row>
    <row r="2456" spans="14:15" x14ac:dyDescent="0.25">
      <c r="N2456" s="95"/>
      <c r="O2456" s="55"/>
    </row>
    <row r="2457" spans="14:15" x14ac:dyDescent="0.25">
      <c r="N2457" s="95"/>
      <c r="O2457" s="55"/>
    </row>
    <row r="2458" spans="14:15" x14ac:dyDescent="0.25">
      <c r="N2458" s="95"/>
      <c r="O2458" s="55"/>
    </row>
    <row r="2459" spans="14:15" x14ac:dyDescent="0.25">
      <c r="N2459" s="95"/>
      <c r="O2459" s="55"/>
    </row>
    <row r="2460" spans="14:15" x14ac:dyDescent="0.25">
      <c r="N2460" s="95"/>
      <c r="O2460" s="55"/>
    </row>
    <row r="2461" spans="14:15" x14ac:dyDescent="0.25">
      <c r="N2461" s="95"/>
      <c r="O2461" s="55"/>
    </row>
    <row r="2462" spans="14:15" x14ac:dyDescent="0.25">
      <c r="N2462" s="95"/>
      <c r="O2462" s="55"/>
    </row>
    <row r="2463" spans="14:15" x14ac:dyDescent="0.25">
      <c r="N2463" s="95"/>
      <c r="O2463" s="55"/>
    </row>
    <row r="2464" spans="14:15" x14ac:dyDescent="0.25">
      <c r="N2464" s="95"/>
      <c r="O2464" s="55"/>
    </row>
    <row r="2465" spans="14:15" x14ac:dyDescent="0.25">
      <c r="N2465" s="95"/>
      <c r="O2465" s="55"/>
    </row>
    <row r="2466" spans="14:15" x14ac:dyDescent="0.25">
      <c r="N2466" s="95"/>
      <c r="O2466" s="55"/>
    </row>
    <row r="2467" spans="14:15" x14ac:dyDescent="0.25">
      <c r="N2467" s="95"/>
      <c r="O2467" s="55"/>
    </row>
    <row r="2468" spans="14:15" x14ac:dyDescent="0.25">
      <c r="N2468" s="95"/>
      <c r="O2468" s="55"/>
    </row>
    <row r="2469" spans="14:15" x14ac:dyDescent="0.25">
      <c r="N2469" s="95"/>
      <c r="O2469" s="55"/>
    </row>
    <row r="2470" spans="14:15" x14ac:dyDescent="0.25">
      <c r="N2470" s="95"/>
      <c r="O2470" s="55"/>
    </row>
    <row r="2471" spans="14:15" x14ac:dyDescent="0.25">
      <c r="N2471" s="95"/>
      <c r="O2471" s="55"/>
    </row>
    <row r="2472" spans="14:15" x14ac:dyDescent="0.25">
      <c r="N2472" s="95"/>
      <c r="O2472" s="55"/>
    </row>
    <row r="2473" spans="14:15" x14ac:dyDescent="0.25">
      <c r="N2473" s="95"/>
      <c r="O2473" s="55"/>
    </row>
    <row r="2474" spans="14:15" x14ac:dyDescent="0.25">
      <c r="N2474" s="95"/>
      <c r="O2474" s="55"/>
    </row>
    <row r="2475" spans="14:15" x14ac:dyDescent="0.25">
      <c r="N2475" s="95"/>
      <c r="O2475" s="55"/>
    </row>
    <row r="2476" spans="14:15" x14ac:dyDescent="0.25">
      <c r="N2476" s="95"/>
      <c r="O2476" s="55"/>
    </row>
    <row r="2477" spans="14:15" x14ac:dyDescent="0.25">
      <c r="N2477" s="95"/>
      <c r="O2477" s="55"/>
    </row>
    <row r="2478" spans="14:15" x14ac:dyDescent="0.25">
      <c r="N2478" s="95"/>
      <c r="O2478" s="55"/>
    </row>
    <row r="2479" spans="14:15" x14ac:dyDescent="0.25">
      <c r="N2479" s="95"/>
      <c r="O2479" s="55"/>
    </row>
    <row r="2480" spans="14:15" x14ac:dyDescent="0.25">
      <c r="N2480" s="95"/>
      <c r="O2480" s="55"/>
    </row>
    <row r="2481" spans="14:15" x14ac:dyDescent="0.25">
      <c r="N2481" s="95"/>
      <c r="O2481" s="55"/>
    </row>
    <row r="2482" spans="14:15" x14ac:dyDescent="0.25">
      <c r="N2482" s="95"/>
      <c r="O2482" s="55"/>
    </row>
    <row r="2483" spans="14:15" x14ac:dyDescent="0.25">
      <c r="N2483" s="95"/>
      <c r="O2483" s="55"/>
    </row>
    <row r="2484" spans="14:15" x14ac:dyDescent="0.25">
      <c r="N2484" s="95"/>
      <c r="O2484" s="55"/>
    </row>
    <row r="2485" spans="14:15" x14ac:dyDescent="0.25">
      <c r="N2485" s="95"/>
      <c r="O2485" s="55"/>
    </row>
    <row r="2486" spans="14:15" x14ac:dyDescent="0.25">
      <c r="N2486" s="95"/>
      <c r="O2486" s="55"/>
    </row>
    <row r="2487" spans="14:15" x14ac:dyDescent="0.25">
      <c r="N2487" s="95"/>
      <c r="O2487" s="55"/>
    </row>
    <row r="2488" spans="14:15" x14ac:dyDescent="0.25">
      <c r="N2488" s="95"/>
      <c r="O2488" s="55"/>
    </row>
    <row r="2489" spans="14:15" x14ac:dyDescent="0.25">
      <c r="N2489" s="95"/>
      <c r="O2489" s="55"/>
    </row>
    <row r="2490" spans="14:15" x14ac:dyDescent="0.25">
      <c r="N2490" s="95"/>
      <c r="O2490" s="55"/>
    </row>
    <row r="2491" spans="14:15" x14ac:dyDescent="0.25">
      <c r="N2491" s="95"/>
      <c r="O2491" s="55"/>
    </row>
    <row r="2492" spans="14:15" x14ac:dyDescent="0.25">
      <c r="N2492" s="95"/>
      <c r="O2492" s="55"/>
    </row>
    <row r="2493" spans="14:15" x14ac:dyDescent="0.25">
      <c r="N2493" s="95"/>
      <c r="O2493" s="55"/>
    </row>
    <row r="2494" spans="14:15" x14ac:dyDescent="0.25">
      <c r="N2494" s="95"/>
      <c r="O2494" s="55"/>
    </row>
    <row r="2495" spans="14:15" x14ac:dyDescent="0.25">
      <c r="N2495" s="95"/>
      <c r="O2495" s="55"/>
    </row>
    <row r="2496" spans="14:15" x14ac:dyDescent="0.25">
      <c r="N2496" s="95"/>
      <c r="O2496" s="55"/>
    </row>
    <row r="2497" spans="14:15" x14ac:dyDescent="0.25">
      <c r="N2497" s="95"/>
      <c r="O2497" s="55"/>
    </row>
    <row r="2498" spans="14:15" x14ac:dyDescent="0.25">
      <c r="N2498" s="95"/>
      <c r="O2498" s="55"/>
    </row>
    <row r="2499" spans="14:15" x14ac:dyDescent="0.25">
      <c r="N2499" s="95"/>
      <c r="O2499" s="55"/>
    </row>
    <row r="2500" spans="14:15" x14ac:dyDescent="0.25">
      <c r="N2500" s="95"/>
      <c r="O2500" s="55"/>
    </row>
    <row r="2501" spans="14:15" x14ac:dyDescent="0.25">
      <c r="N2501" s="95"/>
      <c r="O2501" s="55"/>
    </row>
    <row r="2502" spans="14:15" x14ac:dyDescent="0.25">
      <c r="N2502" s="95"/>
      <c r="O2502" s="55"/>
    </row>
    <row r="2503" spans="14:15" x14ac:dyDescent="0.25">
      <c r="N2503" s="95"/>
      <c r="O2503" s="55"/>
    </row>
    <row r="2504" spans="14:15" x14ac:dyDescent="0.25">
      <c r="N2504" s="95"/>
      <c r="O2504" s="55"/>
    </row>
    <row r="2505" spans="14:15" x14ac:dyDescent="0.25">
      <c r="N2505" s="95"/>
      <c r="O2505" s="55"/>
    </row>
    <row r="2506" spans="14:15" x14ac:dyDescent="0.25">
      <c r="N2506" s="95"/>
      <c r="O2506" s="55"/>
    </row>
    <row r="2507" spans="14:15" x14ac:dyDescent="0.25">
      <c r="N2507" s="95"/>
      <c r="O2507" s="55"/>
    </row>
    <row r="2508" spans="14:15" x14ac:dyDescent="0.25">
      <c r="N2508" s="95"/>
      <c r="O2508" s="55"/>
    </row>
    <row r="2509" spans="14:15" x14ac:dyDescent="0.25">
      <c r="N2509" s="95"/>
      <c r="O2509" s="55"/>
    </row>
    <row r="2510" spans="14:15" x14ac:dyDescent="0.25">
      <c r="N2510" s="95"/>
      <c r="O2510" s="55"/>
    </row>
    <row r="2511" spans="14:15" x14ac:dyDescent="0.25">
      <c r="N2511" s="95"/>
      <c r="O2511" s="55"/>
    </row>
    <row r="2512" spans="14:15" x14ac:dyDescent="0.25">
      <c r="N2512" s="95"/>
      <c r="O2512" s="55"/>
    </row>
    <row r="2513" spans="14:15" x14ac:dyDescent="0.25">
      <c r="N2513" s="95"/>
      <c r="O2513" s="55"/>
    </row>
    <row r="2514" spans="14:15" x14ac:dyDescent="0.25">
      <c r="N2514" s="95"/>
      <c r="O2514" s="55"/>
    </row>
    <row r="2515" spans="14:15" x14ac:dyDescent="0.25">
      <c r="N2515" s="95"/>
      <c r="O2515" s="55"/>
    </row>
    <row r="2516" spans="14:15" x14ac:dyDescent="0.25">
      <c r="N2516" s="95"/>
      <c r="O2516" s="55"/>
    </row>
    <row r="2517" spans="14:15" x14ac:dyDescent="0.25">
      <c r="N2517" s="95"/>
      <c r="O2517" s="55"/>
    </row>
    <row r="2518" spans="14:15" x14ac:dyDescent="0.25">
      <c r="N2518" s="95"/>
      <c r="O2518" s="55"/>
    </row>
    <row r="2519" spans="14:15" x14ac:dyDescent="0.25">
      <c r="N2519" s="95"/>
      <c r="O2519" s="55"/>
    </row>
    <row r="2520" spans="14:15" x14ac:dyDescent="0.25">
      <c r="N2520" s="95"/>
      <c r="O2520" s="55"/>
    </row>
    <row r="2521" spans="14:15" x14ac:dyDescent="0.25">
      <c r="N2521" s="95"/>
      <c r="O2521" s="55"/>
    </row>
    <row r="2522" spans="14:15" x14ac:dyDescent="0.25">
      <c r="N2522" s="95"/>
      <c r="O2522" s="55"/>
    </row>
    <row r="2523" spans="14:15" x14ac:dyDescent="0.25">
      <c r="N2523" s="95"/>
      <c r="O2523" s="55"/>
    </row>
    <row r="2524" spans="14:15" x14ac:dyDescent="0.25">
      <c r="N2524" s="95"/>
      <c r="O2524" s="55"/>
    </row>
    <row r="2525" spans="14:15" x14ac:dyDescent="0.25">
      <c r="N2525" s="95"/>
      <c r="O2525" s="55"/>
    </row>
    <row r="2526" spans="14:15" x14ac:dyDescent="0.25">
      <c r="N2526" s="95"/>
      <c r="O2526" s="55"/>
    </row>
    <row r="2527" spans="14:15" x14ac:dyDescent="0.25">
      <c r="N2527" s="95"/>
      <c r="O2527" s="55"/>
    </row>
    <row r="2528" spans="14:15" x14ac:dyDescent="0.25">
      <c r="N2528" s="95"/>
      <c r="O2528" s="55"/>
    </row>
    <row r="2529" spans="14:15" x14ac:dyDescent="0.25">
      <c r="N2529" s="95"/>
      <c r="O2529" s="55"/>
    </row>
    <row r="2530" spans="14:15" x14ac:dyDescent="0.25">
      <c r="N2530" s="95"/>
      <c r="O2530" s="55"/>
    </row>
    <row r="2531" spans="14:15" x14ac:dyDescent="0.25">
      <c r="N2531" s="95"/>
      <c r="O2531" s="55"/>
    </row>
    <row r="2532" spans="14:15" x14ac:dyDescent="0.25">
      <c r="N2532" s="95"/>
      <c r="O2532" s="55"/>
    </row>
    <row r="2533" spans="14:15" x14ac:dyDescent="0.25">
      <c r="N2533" s="95"/>
      <c r="O2533" s="55"/>
    </row>
    <row r="2534" spans="14:15" x14ac:dyDescent="0.25">
      <c r="N2534" s="95"/>
      <c r="O2534" s="55"/>
    </row>
    <row r="2535" spans="14:15" x14ac:dyDescent="0.25">
      <c r="N2535" s="95"/>
      <c r="O2535" s="55"/>
    </row>
    <row r="2536" spans="14:15" x14ac:dyDescent="0.25">
      <c r="N2536" s="95"/>
      <c r="O2536" s="55"/>
    </row>
    <row r="2537" spans="14:15" x14ac:dyDescent="0.25">
      <c r="N2537" s="95"/>
      <c r="O2537" s="55"/>
    </row>
    <row r="2538" spans="14:15" x14ac:dyDescent="0.25">
      <c r="N2538" s="95"/>
      <c r="O2538" s="55"/>
    </row>
    <row r="2539" spans="14:15" x14ac:dyDescent="0.25">
      <c r="N2539" s="95"/>
      <c r="O2539" s="55"/>
    </row>
    <row r="2540" spans="14:15" x14ac:dyDescent="0.25">
      <c r="N2540" s="95"/>
      <c r="O2540" s="55"/>
    </row>
    <row r="2541" spans="14:15" x14ac:dyDescent="0.25">
      <c r="N2541" s="95"/>
      <c r="O2541" s="55"/>
    </row>
    <row r="2542" spans="14:15" x14ac:dyDescent="0.25">
      <c r="N2542" s="95"/>
      <c r="O2542" s="55"/>
    </row>
    <row r="2543" spans="14:15" x14ac:dyDescent="0.25">
      <c r="N2543" s="95"/>
      <c r="O2543" s="55"/>
    </row>
    <row r="2544" spans="14:15" x14ac:dyDescent="0.25">
      <c r="N2544" s="95"/>
      <c r="O2544" s="55"/>
    </row>
    <row r="2545" spans="14:15" x14ac:dyDescent="0.25">
      <c r="N2545" s="95"/>
      <c r="O2545" s="55"/>
    </row>
    <row r="2546" spans="14:15" x14ac:dyDescent="0.25">
      <c r="N2546" s="95"/>
      <c r="O2546" s="55"/>
    </row>
    <row r="2547" spans="14:15" x14ac:dyDescent="0.25">
      <c r="N2547" s="95"/>
      <c r="O2547" s="55"/>
    </row>
    <row r="2548" spans="14:15" x14ac:dyDescent="0.25">
      <c r="N2548" s="95"/>
      <c r="O2548" s="55"/>
    </row>
    <row r="2549" spans="14:15" x14ac:dyDescent="0.25">
      <c r="N2549" s="95"/>
      <c r="O2549" s="55"/>
    </row>
    <row r="2550" spans="14:15" x14ac:dyDescent="0.25">
      <c r="N2550" s="95"/>
      <c r="O2550" s="55"/>
    </row>
    <row r="2551" spans="14:15" x14ac:dyDescent="0.25">
      <c r="N2551" s="95"/>
      <c r="O2551" s="55"/>
    </row>
    <row r="2552" spans="14:15" x14ac:dyDescent="0.25">
      <c r="N2552" s="95"/>
      <c r="O2552" s="55"/>
    </row>
    <row r="2553" spans="14:15" x14ac:dyDescent="0.25">
      <c r="N2553" s="95"/>
      <c r="O2553" s="55"/>
    </row>
    <row r="2554" spans="14:15" x14ac:dyDescent="0.25">
      <c r="N2554" s="95"/>
      <c r="O2554" s="55"/>
    </row>
    <row r="2555" spans="14:15" x14ac:dyDescent="0.25">
      <c r="N2555" s="95"/>
      <c r="O2555" s="55"/>
    </row>
    <row r="2556" spans="14:15" x14ac:dyDescent="0.25">
      <c r="N2556" s="95"/>
      <c r="O2556" s="55"/>
    </row>
    <row r="2557" spans="14:15" x14ac:dyDescent="0.25">
      <c r="N2557" s="95"/>
      <c r="O2557" s="55"/>
    </row>
    <row r="2558" spans="14:15" x14ac:dyDescent="0.25">
      <c r="N2558" s="95"/>
      <c r="O2558" s="55"/>
    </row>
    <row r="2559" spans="14:15" x14ac:dyDescent="0.25">
      <c r="N2559" s="95"/>
      <c r="O2559" s="55"/>
    </row>
    <row r="2560" spans="14:15" x14ac:dyDescent="0.25">
      <c r="N2560" s="95"/>
      <c r="O2560" s="55"/>
    </row>
    <row r="2561" spans="14:15" x14ac:dyDescent="0.25">
      <c r="N2561" s="95"/>
      <c r="O2561" s="55"/>
    </row>
    <row r="2562" spans="14:15" x14ac:dyDescent="0.25">
      <c r="N2562" s="95"/>
      <c r="O2562" s="55"/>
    </row>
    <row r="2563" spans="14:15" x14ac:dyDescent="0.25">
      <c r="N2563" s="95"/>
      <c r="O2563" s="55"/>
    </row>
    <row r="2564" spans="14:15" x14ac:dyDescent="0.25">
      <c r="N2564" s="95"/>
      <c r="O2564" s="55"/>
    </row>
    <row r="2565" spans="14:15" x14ac:dyDescent="0.25">
      <c r="N2565" s="95"/>
      <c r="O2565" s="55"/>
    </row>
    <row r="2566" spans="14:15" x14ac:dyDescent="0.25">
      <c r="N2566" s="95"/>
      <c r="O2566" s="55"/>
    </row>
    <row r="2567" spans="14:15" x14ac:dyDescent="0.25">
      <c r="N2567" s="95"/>
      <c r="O2567" s="55"/>
    </row>
    <row r="2568" spans="14:15" x14ac:dyDescent="0.25">
      <c r="N2568" s="95"/>
      <c r="O2568" s="55"/>
    </row>
    <row r="2569" spans="14:15" x14ac:dyDescent="0.25">
      <c r="N2569" s="95"/>
      <c r="O2569" s="55"/>
    </row>
    <row r="2570" spans="14:15" x14ac:dyDescent="0.25">
      <c r="N2570" s="95"/>
      <c r="O2570" s="55"/>
    </row>
    <row r="2571" spans="14:15" x14ac:dyDescent="0.25">
      <c r="N2571" s="95"/>
      <c r="O2571" s="55"/>
    </row>
    <row r="2572" spans="14:15" x14ac:dyDescent="0.25">
      <c r="N2572" s="95"/>
      <c r="O2572" s="55"/>
    </row>
    <row r="2573" spans="14:15" x14ac:dyDescent="0.25">
      <c r="N2573" s="95"/>
      <c r="O2573" s="55"/>
    </row>
    <row r="2574" spans="14:15" x14ac:dyDescent="0.25">
      <c r="N2574" s="95"/>
      <c r="O2574" s="55"/>
    </row>
    <row r="2575" spans="14:15" x14ac:dyDescent="0.25">
      <c r="N2575" s="95"/>
      <c r="O2575" s="55"/>
    </row>
    <row r="2576" spans="14:15" x14ac:dyDescent="0.25">
      <c r="N2576" s="95"/>
      <c r="O2576" s="55"/>
    </row>
    <row r="2577" spans="14:15" x14ac:dyDescent="0.25">
      <c r="N2577" s="95"/>
      <c r="O2577" s="55"/>
    </row>
    <row r="2578" spans="14:15" x14ac:dyDescent="0.25">
      <c r="N2578" s="95"/>
      <c r="O2578" s="55"/>
    </row>
    <row r="2579" spans="14:15" x14ac:dyDescent="0.25">
      <c r="N2579" s="95"/>
      <c r="O2579" s="55"/>
    </row>
    <row r="2580" spans="14:15" x14ac:dyDescent="0.25">
      <c r="N2580" s="95"/>
      <c r="O2580" s="55"/>
    </row>
    <row r="2581" spans="14:15" x14ac:dyDescent="0.25">
      <c r="N2581" s="95"/>
      <c r="O2581" s="55"/>
    </row>
    <row r="2582" spans="14:15" x14ac:dyDescent="0.25">
      <c r="N2582" s="95"/>
      <c r="O2582" s="55"/>
    </row>
    <row r="2583" spans="14:15" x14ac:dyDescent="0.25">
      <c r="N2583" s="95"/>
      <c r="O2583" s="55"/>
    </row>
    <row r="2584" spans="14:15" x14ac:dyDescent="0.25">
      <c r="N2584" s="95"/>
      <c r="O2584" s="55"/>
    </row>
    <row r="2585" spans="14:15" x14ac:dyDescent="0.25">
      <c r="N2585" s="95"/>
      <c r="O2585" s="55"/>
    </row>
    <row r="2586" spans="14:15" x14ac:dyDescent="0.25">
      <c r="N2586" s="95"/>
      <c r="O2586" s="55"/>
    </row>
    <row r="2587" spans="14:15" x14ac:dyDescent="0.25">
      <c r="N2587" s="95"/>
      <c r="O2587" s="55"/>
    </row>
    <row r="2588" spans="14:15" x14ac:dyDescent="0.25">
      <c r="N2588" s="95"/>
      <c r="O2588" s="55"/>
    </row>
    <row r="2589" spans="14:15" x14ac:dyDescent="0.25">
      <c r="N2589" s="95"/>
      <c r="O2589" s="55"/>
    </row>
    <row r="2590" spans="14:15" x14ac:dyDescent="0.25">
      <c r="N2590" s="95"/>
      <c r="O2590" s="55"/>
    </row>
    <row r="2591" spans="14:15" x14ac:dyDescent="0.25">
      <c r="N2591" s="95"/>
      <c r="O2591" s="55"/>
    </row>
    <row r="2592" spans="14:15" x14ac:dyDescent="0.25">
      <c r="N2592" s="95"/>
      <c r="O2592" s="55"/>
    </row>
    <row r="2593" spans="14:15" x14ac:dyDescent="0.25">
      <c r="N2593" s="95"/>
      <c r="O2593" s="55"/>
    </row>
    <row r="2594" spans="14:15" x14ac:dyDescent="0.25">
      <c r="N2594" s="95"/>
      <c r="O2594" s="55"/>
    </row>
    <row r="2595" spans="14:15" x14ac:dyDescent="0.25">
      <c r="N2595" s="95"/>
      <c r="O2595" s="55"/>
    </row>
    <row r="2596" spans="14:15" x14ac:dyDescent="0.25">
      <c r="N2596" s="95"/>
      <c r="O2596" s="55"/>
    </row>
    <row r="2597" spans="14:15" x14ac:dyDescent="0.25">
      <c r="N2597" s="95"/>
      <c r="O2597" s="55"/>
    </row>
    <row r="2598" spans="14:15" x14ac:dyDescent="0.25">
      <c r="N2598" s="95"/>
      <c r="O2598" s="55"/>
    </row>
    <row r="2599" spans="14:15" x14ac:dyDescent="0.25">
      <c r="N2599" s="95"/>
      <c r="O2599" s="55"/>
    </row>
    <row r="2600" spans="14:15" x14ac:dyDescent="0.25">
      <c r="N2600" s="95"/>
      <c r="O2600" s="55"/>
    </row>
    <row r="2601" spans="14:15" x14ac:dyDescent="0.25">
      <c r="N2601" s="95"/>
      <c r="O2601" s="55"/>
    </row>
    <row r="2602" spans="14:15" x14ac:dyDescent="0.25">
      <c r="N2602" s="95"/>
      <c r="O2602" s="55"/>
    </row>
    <row r="2603" spans="14:15" x14ac:dyDescent="0.25">
      <c r="N2603" s="95"/>
      <c r="O2603" s="55"/>
    </row>
    <row r="2604" spans="14:15" x14ac:dyDescent="0.25">
      <c r="N2604" s="95"/>
      <c r="O2604" s="55"/>
    </row>
    <row r="2605" spans="14:15" x14ac:dyDescent="0.25">
      <c r="N2605" s="95"/>
      <c r="O2605" s="55"/>
    </row>
    <row r="2606" spans="14:15" x14ac:dyDescent="0.25">
      <c r="N2606" s="95"/>
      <c r="O2606" s="55"/>
    </row>
    <row r="2607" spans="14:15" x14ac:dyDescent="0.25">
      <c r="N2607" s="95"/>
      <c r="O2607" s="55"/>
    </row>
    <row r="2608" spans="14:15" x14ac:dyDescent="0.25">
      <c r="N2608" s="95"/>
      <c r="O2608" s="55"/>
    </row>
    <row r="2609" spans="14:15" x14ac:dyDescent="0.25">
      <c r="N2609" s="95"/>
      <c r="O2609" s="55"/>
    </row>
    <row r="2610" spans="14:15" x14ac:dyDescent="0.25">
      <c r="N2610" s="95"/>
      <c r="O2610" s="55"/>
    </row>
    <row r="2611" spans="14:15" x14ac:dyDescent="0.25">
      <c r="N2611" s="95"/>
      <c r="O2611" s="55"/>
    </row>
    <row r="2612" spans="14:15" x14ac:dyDescent="0.25">
      <c r="N2612" s="95"/>
      <c r="O2612" s="55"/>
    </row>
    <row r="2613" spans="14:15" x14ac:dyDescent="0.25">
      <c r="N2613" s="95"/>
      <c r="O2613" s="55"/>
    </row>
    <row r="2614" spans="14:15" x14ac:dyDescent="0.25">
      <c r="N2614" s="95"/>
      <c r="O2614" s="55"/>
    </row>
    <row r="2615" spans="14:15" x14ac:dyDescent="0.25">
      <c r="N2615" s="95"/>
      <c r="O2615" s="55"/>
    </row>
    <row r="2616" spans="14:15" x14ac:dyDescent="0.25">
      <c r="N2616" s="95"/>
      <c r="O2616" s="55"/>
    </row>
    <row r="2617" spans="14:15" x14ac:dyDescent="0.25">
      <c r="N2617" s="95"/>
      <c r="O2617" s="55"/>
    </row>
    <row r="2618" spans="14:15" x14ac:dyDescent="0.25">
      <c r="N2618" s="95"/>
      <c r="O2618" s="55"/>
    </row>
    <row r="2619" spans="14:15" x14ac:dyDescent="0.25">
      <c r="N2619" s="95"/>
      <c r="O2619" s="55"/>
    </row>
    <row r="2620" spans="14:15" x14ac:dyDescent="0.25">
      <c r="N2620" s="95"/>
      <c r="O2620" s="55"/>
    </row>
    <row r="2621" spans="14:15" x14ac:dyDescent="0.25">
      <c r="N2621" s="95"/>
      <c r="O2621" s="55"/>
    </row>
    <row r="2622" spans="14:15" x14ac:dyDescent="0.25">
      <c r="N2622" s="95"/>
      <c r="O2622" s="55"/>
    </row>
    <row r="2623" spans="14:15" x14ac:dyDescent="0.25">
      <c r="N2623" s="95"/>
      <c r="O2623" s="55"/>
    </row>
    <row r="2624" spans="14:15" x14ac:dyDescent="0.25">
      <c r="N2624" s="95"/>
      <c r="O2624" s="55"/>
    </row>
    <row r="2625" spans="14:15" x14ac:dyDescent="0.25">
      <c r="N2625" s="95"/>
      <c r="O2625" s="55"/>
    </row>
    <row r="2626" spans="14:15" x14ac:dyDescent="0.25">
      <c r="N2626" s="95"/>
      <c r="O2626" s="55"/>
    </row>
    <row r="2627" spans="14:15" x14ac:dyDescent="0.25">
      <c r="N2627" s="95"/>
      <c r="O2627" s="55"/>
    </row>
    <row r="2628" spans="14:15" x14ac:dyDescent="0.25">
      <c r="N2628" s="95"/>
      <c r="O2628" s="55"/>
    </row>
    <row r="2629" spans="14:15" x14ac:dyDescent="0.25">
      <c r="N2629" s="95"/>
      <c r="O2629" s="55"/>
    </row>
    <row r="2630" spans="14:15" x14ac:dyDescent="0.25">
      <c r="N2630" s="95"/>
      <c r="O2630" s="55"/>
    </row>
    <row r="2631" spans="14:15" x14ac:dyDescent="0.25">
      <c r="N2631" s="95"/>
      <c r="O2631" s="55"/>
    </row>
    <row r="2632" spans="14:15" x14ac:dyDescent="0.25">
      <c r="N2632" s="95"/>
      <c r="O2632" s="55"/>
    </row>
    <row r="2633" spans="14:15" x14ac:dyDescent="0.25">
      <c r="N2633" s="95"/>
      <c r="O2633" s="55"/>
    </row>
    <row r="2634" spans="14:15" x14ac:dyDescent="0.25">
      <c r="N2634" s="95"/>
      <c r="O2634" s="55"/>
    </row>
    <row r="2635" spans="14:15" x14ac:dyDescent="0.25">
      <c r="N2635" s="95"/>
      <c r="O2635" s="55"/>
    </row>
    <row r="2636" spans="14:15" x14ac:dyDescent="0.25">
      <c r="N2636" s="95"/>
      <c r="O2636" s="55"/>
    </row>
    <row r="2637" spans="14:15" x14ac:dyDescent="0.25">
      <c r="N2637" s="95"/>
      <c r="O2637" s="55"/>
    </row>
    <row r="2638" spans="14:15" x14ac:dyDescent="0.25">
      <c r="N2638" s="95"/>
      <c r="O2638" s="55"/>
    </row>
    <row r="2639" spans="14:15" x14ac:dyDescent="0.25">
      <c r="N2639" s="95"/>
      <c r="O2639" s="55"/>
    </row>
    <row r="2640" spans="14:15" x14ac:dyDescent="0.25">
      <c r="N2640" s="95"/>
      <c r="O2640" s="55"/>
    </row>
    <row r="2641" spans="14:15" x14ac:dyDescent="0.25">
      <c r="N2641" s="95"/>
      <c r="O2641" s="55"/>
    </row>
    <row r="2642" spans="14:15" x14ac:dyDescent="0.25">
      <c r="N2642" s="95"/>
      <c r="O2642" s="55"/>
    </row>
    <row r="2643" spans="14:15" x14ac:dyDescent="0.25">
      <c r="N2643" s="95"/>
      <c r="O2643" s="55"/>
    </row>
    <row r="2644" spans="14:15" x14ac:dyDescent="0.25">
      <c r="N2644" s="95"/>
      <c r="O2644" s="55"/>
    </row>
    <row r="2645" spans="14:15" x14ac:dyDescent="0.25">
      <c r="N2645" s="95"/>
      <c r="O2645" s="55"/>
    </row>
    <row r="2646" spans="14:15" x14ac:dyDescent="0.25">
      <c r="N2646" s="95"/>
      <c r="O2646" s="55"/>
    </row>
    <row r="2647" spans="14:15" x14ac:dyDescent="0.25">
      <c r="N2647" s="95"/>
      <c r="O2647" s="55"/>
    </row>
    <row r="2648" spans="14:15" x14ac:dyDescent="0.25">
      <c r="N2648" s="95"/>
      <c r="O2648" s="55"/>
    </row>
    <row r="2649" spans="14:15" x14ac:dyDescent="0.25">
      <c r="N2649" s="95"/>
      <c r="O2649" s="55"/>
    </row>
    <row r="2650" spans="14:15" x14ac:dyDescent="0.25">
      <c r="N2650" s="95"/>
      <c r="O2650" s="55"/>
    </row>
    <row r="2651" spans="14:15" x14ac:dyDescent="0.25">
      <c r="N2651" s="95"/>
      <c r="O2651" s="55"/>
    </row>
    <row r="2652" spans="14:15" x14ac:dyDescent="0.25">
      <c r="N2652" s="95"/>
      <c r="O2652" s="55"/>
    </row>
    <row r="2653" spans="14:15" x14ac:dyDescent="0.25">
      <c r="N2653" s="95"/>
      <c r="O2653" s="55"/>
    </row>
    <row r="2654" spans="14:15" x14ac:dyDescent="0.25">
      <c r="N2654" s="95"/>
      <c r="O2654" s="55"/>
    </row>
    <row r="2655" spans="14:15" x14ac:dyDescent="0.25">
      <c r="N2655" s="95"/>
      <c r="O2655" s="55"/>
    </row>
    <row r="2656" spans="14:15" x14ac:dyDescent="0.25">
      <c r="N2656" s="95"/>
      <c r="O2656" s="55"/>
    </row>
    <row r="2657" spans="14:15" x14ac:dyDescent="0.25">
      <c r="N2657" s="95"/>
      <c r="O2657" s="55"/>
    </row>
    <row r="2658" spans="14:15" x14ac:dyDescent="0.25">
      <c r="N2658" s="95"/>
      <c r="O2658" s="55"/>
    </row>
    <row r="2659" spans="14:15" x14ac:dyDescent="0.25">
      <c r="N2659" s="95"/>
      <c r="O2659" s="55"/>
    </row>
    <row r="2660" spans="14:15" x14ac:dyDescent="0.25">
      <c r="N2660" s="95"/>
      <c r="O2660" s="55"/>
    </row>
    <row r="2661" spans="14:15" x14ac:dyDescent="0.25">
      <c r="N2661" s="95"/>
      <c r="O2661" s="55"/>
    </row>
    <row r="2662" spans="14:15" x14ac:dyDescent="0.25">
      <c r="N2662" s="95"/>
      <c r="O2662" s="55"/>
    </row>
    <row r="2663" spans="14:15" x14ac:dyDescent="0.25">
      <c r="N2663" s="95"/>
      <c r="O2663" s="55"/>
    </row>
    <row r="2664" spans="14:15" x14ac:dyDescent="0.25">
      <c r="N2664" s="95"/>
      <c r="O2664" s="55"/>
    </row>
    <row r="2665" spans="14:15" x14ac:dyDescent="0.25">
      <c r="N2665" s="95"/>
      <c r="O2665" s="55"/>
    </row>
    <row r="2666" spans="14:15" x14ac:dyDescent="0.25">
      <c r="N2666" s="95"/>
      <c r="O2666" s="55"/>
    </row>
    <row r="2667" spans="14:15" x14ac:dyDescent="0.25">
      <c r="N2667" s="95"/>
      <c r="O2667" s="55"/>
    </row>
    <row r="2668" spans="14:15" x14ac:dyDescent="0.25">
      <c r="N2668" s="95"/>
      <c r="O2668" s="55"/>
    </row>
    <row r="2669" spans="14:15" x14ac:dyDescent="0.25">
      <c r="N2669" s="95"/>
      <c r="O2669" s="55"/>
    </row>
    <row r="2670" spans="14:15" x14ac:dyDescent="0.25">
      <c r="N2670" s="95"/>
      <c r="O2670" s="55"/>
    </row>
    <row r="2671" spans="14:15" x14ac:dyDescent="0.25">
      <c r="N2671" s="95"/>
      <c r="O2671" s="55"/>
    </row>
    <row r="2672" spans="14:15" x14ac:dyDescent="0.25">
      <c r="N2672" s="95"/>
      <c r="O2672" s="55"/>
    </row>
    <row r="2673" spans="14:15" x14ac:dyDescent="0.25">
      <c r="N2673" s="95"/>
      <c r="O2673" s="55"/>
    </row>
    <row r="2674" spans="14:15" x14ac:dyDescent="0.25">
      <c r="N2674" s="95"/>
      <c r="O2674" s="55"/>
    </row>
    <row r="2675" spans="14:15" x14ac:dyDescent="0.25">
      <c r="N2675" s="95"/>
      <c r="O2675" s="55"/>
    </row>
    <row r="2676" spans="14:15" x14ac:dyDescent="0.25">
      <c r="N2676" s="95"/>
      <c r="O2676" s="55"/>
    </row>
    <row r="2677" spans="14:15" x14ac:dyDescent="0.25">
      <c r="N2677" s="95"/>
      <c r="O2677" s="55"/>
    </row>
    <row r="2678" spans="14:15" x14ac:dyDescent="0.25">
      <c r="N2678" s="95"/>
      <c r="O2678" s="55"/>
    </row>
    <row r="2679" spans="14:15" x14ac:dyDescent="0.25">
      <c r="N2679" s="95"/>
      <c r="O2679" s="55"/>
    </row>
    <row r="2680" spans="14:15" x14ac:dyDescent="0.25">
      <c r="N2680" s="95"/>
      <c r="O2680" s="55"/>
    </row>
    <row r="2681" spans="14:15" x14ac:dyDescent="0.25">
      <c r="N2681" s="95"/>
      <c r="O2681" s="55"/>
    </row>
    <row r="2682" spans="14:15" x14ac:dyDescent="0.25">
      <c r="N2682" s="95"/>
      <c r="O2682" s="55"/>
    </row>
    <row r="2683" spans="14:15" x14ac:dyDescent="0.25">
      <c r="N2683" s="95"/>
      <c r="O2683" s="55"/>
    </row>
    <row r="2684" spans="14:15" x14ac:dyDescent="0.25">
      <c r="N2684" s="95"/>
      <c r="O2684" s="55"/>
    </row>
    <row r="2685" spans="14:15" x14ac:dyDescent="0.25">
      <c r="N2685" s="95"/>
      <c r="O2685" s="55"/>
    </row>
    <row r="2686" spans="14:15" x14ac:dyDescent="0.25">
      <c r="N2686" s="95"/>
      <c r="O2686" s="55"/>
    </row>
    <row r="2687" spans="14:15" x14ac:dyDescent="0.25">
      <c r="N2687" s="95"/>
      <c r="O2687" s="55"/>
    </row>
    <row r="2688" spans="14:15" x14ac:dyDescent="0.25">
      <c r="N2688" s="95"/>
      <c r="O2688" s="55"/>
    </row>
    <row r="2689" spans="14:15" x14ac:dyDescent="0.25">
      <c r="N2689" s="95"/>
      <c r="O2689" s="55"/>
    </row>
    <row r="2690" spans="14:15" x14ac:dyDescent="0.25">
      <c r="N2690" s="95"/>
      <c r="O2690" s="55"/>
    </row>
    <row r="2691" spans="14:15" x14ac:dyDescent="0.25">
      <c r="N2691" s="95"/>
      <c r="O2691" s="55"/>
    </row>
    <row r="2692" spans="14:15" x14ac:dyDescent="0.25">
      <c r="N2692" s="95"/>
      <c r="O2692" s="55"/>
    </row>
    <row r="2693" spans="14:15" x14ac:dyDescent="0.25">
      <c r="N2693" s="95"/>
      <c r="O2693" s="55"/>
    </row>
    <row r="2694" spans="14:15" x14ac:dyDescent="0.25">
      <c r="N2694" s="95"/>
      <c r="O2694" s="55"/>
    </row>
    <row r="2695" spans="14:15" x14ac:dyDescent="0.25">
      <c r="N2695" s="95"/>
      <c r="O2695" s="55"/>
    </row>
    <row r="2696" spans="14:15" x14ac:dyDescent="0.25">
      <c r="N2696" s="95"/>
      <c r="O2696" s="55"/>
    </row>
    <row r="2697" spans="14:15" x14ac:dyDescent="0.25">
      <c r="N2697" s="95"/>
      <c r="O2697" s="55"/>
    </row>
    <row r="2698" spans="14:15" x14ac:dyDescent="0.25">
      <c r="N2698" s="95"/>
      <c r="O2698" s="55"/>
    </row>
    <row r="2699" spans="14:15" x14ac:dyDescent="0.25">
      <c r="N2699" s="95"/>
      <c r="O2699" s="55"/>
    </row>
    <row r="2700" spans="14:15" x14ac:dyDescent="0.25">
      <c r="N2700" s="95"/>
      <c r="O2700" s="55"/>
    </row>
    <row r="2701" spans="14:15" x14ac:dyDescent="0.25">
      <c r="N2701" s="95"/>
      <c r="O2701" s="55"/>
    </row>
    <row r="2702" spans="14:15" x14ac:dyDescent="0.25">
      <c r="N2702" s="95"/>
      <c r="O2702" s="55"/>
    </row>
    <row r="2703" spans="14:15" x14ac:dyDescent="0.25">
      <c r="N2703" s="95"/>
      <c r="O2703" s="55"/>
    </row>
    <row r="2704" spans="14:15" x14ac:dyDescent="0.25">
      <c r="N2704" s="95"/>
      <c r="O2704" s="55"/>
    </row>
    <row r="2705" spans="14:15" x14ac:dyDescent="0.25">
      <c r="N2705" s="95"/>
      <c r="O2705" s="55"/>
    </row>
    <row r="2706" spans="14:15" x14ac:dyDescent="0.25">
      <c r="N2706" s="95"/>
      <c r="O2706" s="55"/>
    </row>
    <row r="2707" spans="14:15" x14ac:dyDescent="0.25">
      <c r="N2707" s="95"/>
      <c r="O2707" s="55"/>
    </row>
    <row r="2708" spans="14:15" x14ac:dyDescent="0.25">
      <c r="N2708" s="95"/>
      <c r="O2708" s="55"/>
    </row>
    <row r="2709" spans="14:15" x14ac:dyDescent="0.25">
      <c r="N2709" s="95"/>
      <c r="O2709" s="55"/>
    </row>
    <row r="2710" spans="14:15" x14ac:dyDescent="0.25">
      <c r="N2710" s="95"/>
      <c r="O2710" s="55"/>
    </row>
    <row r="2711" spans="14:15" x14ac:dyDescent="0.25">
      <c r="N2711" s="95"/>
      <c r="O2711" s="55"/>
    </row>
    <row r="2712" spans="14:15" x14ac:dyDescent="0.25">
      <c r="N2712" s="95"/>
      <c r="O2712" s="55"/>
    </row>
    <row r="2713" spans="14:15" x14ac:dyDescent="0.25">
      <c r="N2713" s="95"/>
      <c r="O2713" s="55"/>
    </row>
    <row r="2714" spans="14:15" x14ac:dyDescent="0.25">
      <c r="N2714" s="95"/>
      <c r="O2714" s="55"/>
    </row>
    <row r="2715" spans="14:15" x14ac:dyDescent="0.25">
      <c r="N2715" s="95"/>
      <c r="O2715" s="55"/>
    </row>
    <row r="2716" spans="14:15" x14ac:dyDescent="0.25">
      <c r="N2716" s="95"/>
      <c r="O2716" s="55"/>
    </row>
    <row r="2717" spans="14:15" x14ac:dyDescent="0.25">
      <c r="N2717" s="95"/>
      <c r="O2717" s="55"/>
    </row>
    <row r="2718" spans="14:15" x14ac:dyDescent="0.25">
      <c r="N2718" s="95"/>
      <c r="O2718" s="55"/>
    </row>
    <row r="2719" spans="14:15" x14ac:dyDescent="0.25">
      <c r="N2719" s="95"/>
      <c r="O2719" s="55"/>
    </row>
    <row r="2720" spans="14:15" x14ac:dyDescent="0.25">
      <c r="N2720" s="95"/>
      <c r="O2720" s="55"/>
    </row>
    <row r="2721" spans="14:15" x14ac:dyDescent="0.25">
      <c r="N2721" s="95"/>
      <c r="O2721" s="55"/>
    </row>
    <row r="2722" spans="14:15" x14ac:dyDescent="0.25">
      <c r="N2722" s="95"/>
      <c r="O2722" s="55"/>
    </row>
    <row r="2723" spans="14:15" x14ac:dyDescent="0.25">
      <c r="N2723" s="95"/>
      <c r="O2723" s="55"/>
    </row>
    <row r="2724" spans="14:15" x14ac:dyDescent="0.25">
      <c r="N2724" s="95"/>
      <c r="O2724" s="55"/>
    </row>
    <row r="2725" spans="14:15" x14ac:dyDescent="0.25">
      <c r="N2725" s="95"/>
      <c r="O2725" s="55"/>
    </row>
    <row r="2726" spans="14:15" x14ac:dyDescent="0.25">
      <c r="N2726" s="95"/>
      <c r="O2726" s="55"/>
    </row>
    <row r="2727" spans="14:15" x14ac:dyDescent="0.25">
      <c r="N2727" s="95"/>
      <c r="O2727" s="55"/>
    </row>
    <row r="2728" spans="14:15" x14ac:dyDescent="0.25">
      <c r="N2728" s="95"/>
      <c r="O2728" s="55"/>
    </row>
    <row r="2729" spans="14:15" x14ac:dyDescent="0.25">
      <c r="N2729" s="95"/>
      <c r="O2729" s="55"/>
    </row>
    <row r="2730" spans="14:15" x14ac:dyDescent="0.25">
      <c r="N2730" s="95"/>
      <c r="O2730" s="55"/>
    </row>
    <row r="2731" spans="14:15" x14ac:dyDescent="0.25">
      <c r="N2731" s="95"/>
      <c r="O2731" s="55"/>
    </row>
    <row r="2732" spans="14:15" x14ac:dyDescent="0.25">
      <c r="N2732" s="95"/>
      <c r="O2732" s="55"/>
    </row>
    <row r="2733" spans="14:15" x14ac:dyDescent="0.25">
      <c r="N2733" s="95"/>
      <c r="O2733" s="55"/>
    </row>
    <row r="2734" spans="14:15" x14ac:dyDescent="0.25">
      <c r="N2734" s="95"/>
      <c r="O2734" s="55"/>
    </row>
    <row r="2735" spans="14:15" x14ac:dyDescent="0.25">
      <c r="N2735" s="95"/>
      <c r="O2735" s="55"/>
    </row>
    <row r="2736" spans="14:15" x14ac:dyDescent="0.25">
      <c r="N2736" s="95"/>
      <c r="O2736" s="55"/>
    </row>
    <row r="2737" spans="14:15" x14ac:dyDescent="0.25">
      <c r="N2737" s="95"/>
      <c r="O2737" s="55"/>
    </row>
    <row r="2738" spans="14:15" x14ac:dyDescent="0.25">
      <c r="N2738" s="95"/>
      <c r="O2738" s="55"/>
    </row>
    <row r="2739" spans="14:15" x14ac:dyDescent="0.25">
      <c r="N2739" s="95"/>
      <c r="O2739" s="55"/>
    </row>
    <row r="2740" spans="14:15" x14ac:dyDescent="0.25">
      <c r="N2740" s="95"/>
      <c r="O2740" s="55"/>
    </row>
    <row r="2741" spans="14:15" x14ac:dyDescent="0.25">
      <c r="N2741" s="95"/>
      <c r="O2741" s="55"/>
    </row>
    <row r="2742" spans="14:15" x14ac:dyDescent="0.25">
      <c r="N2742" s="95"/>
      <c r="O2742" s="55"/>
    </row>
    <row r="2743" spans="14:15" x14ac:dyDescent="0.25">
      <c r="N2743" s="95"/>
      <c r="O2743" s="55"/>
    </row>
    <row r="2744" spans="14:15" x14ac:dyDescent="0.25">
      <c r="N2744" s="95"/>
      <c r="O2744" s="55"/>
    </row>
    <row r="2745" spans="14:15" x14ac:dyDescent="0.25">
      <c r="N2745" s="95"/>
      <c r="O2745" s="55"/>
    </row>
    <row r="2746" spans="14:15" x14ac:dyDescent="0.25">
      <c r="N2746" s="95"/>
      <c r="O2746" s="55"/>
    </row>
    <row r="2747" spans="14:15" x14ac:dyDescent="0.25">
      <c r="N2747" s="95"/>
      <c r="O2747" s="55"/>
    </row>
    <row r="2748" spans="14:15" x14ac:dyDescent="0.25">
      <c r="N2748" s="95"/>
      <c r="O2748" s="55"/>
    </row>
    <row r="2749" spans="14:15" x14ac:dyDescent="0.25">
      <c r="N2749" s="95"/>
      <c r="O2749" s="55"/>
    </row>
    <row r="2750" spans="14:15" x14ac:dyDescent="0.25">
      <c r="N2750" s="95"/>
      <c r="O2750" s="55"/>
    </row>
    <row r="2751" spans="14:15" x14ac:dyDescent="0.25">
      <c r="N2751" s="95"/>
      <c r="O2751" s="55"/>
    </row>
    <row r="2752" spans="14:15" x14ac:dyDescent="0.25">
      <c r="N2752" s="95"/>
      <c r="O2752" s="55"/>
    </row>
    <row r="2753" spans="14:15" x14ac:dyDescent="0.25">
      <c r="N2753" s="95"/>
      <c r="O2753" s="55"/>
    </row>
    <row r="2754" spans="14:15" x14ac:dyDescent="0.25">
      <c r="N2754" s="95"/>
      <c r="O2754" s="55"/>
    </row>
    <row r="2755" spans="14:15" x14ac:dyDescent="0.25">
      <c r="N2755" s="95"/>
      <c r="O2755" s="55"/>
    </row>
    <row r="2756" spans="14:15" x14ac:dyDescent="0.25">
      <c r="N2756" s="95"/>
      <c r="O2756" s="55"/>
    </row>
    <row r="2757" spans="14:15" x14ac:dyDescent="0.25">
      <c r="N2757" s="95"/>
      <c r="O2757" s="55"/>
    </row>
    <row r="2758" spans="14:15" x14ac:dyDescent="0.25">
      <c r="N2758" s="95"/>
      <c r="O2758" s="55"/>
    </row>
    <row r="2759" spans="14:15" x14ac:dyDescent="0.25">
      <c r="N2759" s="95"/>
      <c r="O2759" s="55"/>
    </row>
    <row r="2760" spans="14:15" x14ac:dyDescent="0.25">
      <c r="N2760" s="95"/>
      <c r="O2760" s="55"/>
    </row>
    <row r="2761" spans="14:15" x14ac:dyDescent="0.25">
      <c r="N2761" s="95"/>
      <c r="O2761" s="55"/>
    </row>
    <row r="2762" spans="14:15" x14ac:dyDescent="0.25">
      <c r="N2762" s="95"/>
      <c r="O2762" s="55"/>
    </row>
    <row r="2763" spans="14:15" x14ac:dyDescent="0.25">
      <c r="N2763" s="95"/>
      <c r="O2763" s="55"/>
    </row>
    <row r="2764" spans="14:15" x14ac:dyDescent="0.25">
      <c r="N2764" s="95"/>
      <c r="O2764" s="55"/>
    </row>
    <row r="2765" spans="14:15" x14ac:dyDescent="0.25">
      <c r="N2765" s="95"/>
      <c r="O2765" s="55"/>
    </row>
    <row r="2766" spans="14:15" x14ac:dyDescent="0.25">
      <c r="N2766" s="95"/>
      <c r="O2766" s="55"/>
    </row>
    <row r="2767" spans="14:15" x14ac:dyDescent="0.25">
      <c r="N2767" s="95"/>
      <c r="O2767" s="55"/>
    </row>
    <row r="2768" spans="14:15" x14ac:dyDescent="0.25">
      <c r="N2768" s="95"/>
      <c r="O2768" s="55"/>
    </row>
    <row r="2769" spans="14:15" x14ac:dyDescent="0.25">
      <c r="N2769" s="95"/>
      <c r="O2769" s="55"/>
    </row>
    <row r="2770" spans="14:15" x14ac:dyDescent="0.25">
      <c r="N2770" s="95"/>
      <c r="O2770" s="55"/>
    </row>
    <row r="2771" spans="14:15" x14ac:dyDescent="0.25">
      <c r="N2771" s="95"/>
      <c r="O2771" s="55"/>
    </row>
    <row r="2772" spans="14:15" x14ac:dyDescent="0.25">
      <c r="N2772" s="95"/>
      <c r="O2772" s="55"/>
    </row>
    <row r="2773" spans="14:15" x14ac:dyDescent="0.25">
      <c r="N2773" s="95"/>
      <c r="O2773" s="55"/>
    </row>
    <row r="2774" spans="14:15" x14ac:dyDescent="0.25">
      <c r="N2774" s="95"/>
      <c r="O2774" s="55"/>
    </row>
    <row r="2775" spans="14:15" x14ac:dyDescent="0.25">
      <c r="N2775" s="95"/>
      <c r="O2775" s="55"/>
    </row>
    <row r="2776" spans="14:15" x14ac:dyDescent="0.25">
      <c r="N2776" s="95"/>
      <c r="O2776" s="55"/>
    </row>
    <row r="2777" spans="14:15" x14ac:dyDescent="0.25">
      <c r="N2777" s="95"/>
      <c r="O2777" s="55"/>
    </row>
    <row r="2778" spans="14:15" x14ac:dyDescent="0.25">
      <c r="N2778" s="95"/>
      <c r="O2778" s="55"/>
    </row>
    <row r="2779" spans="14:15" x14ac:dyDescent="0.25">
      <c r="N2779" s="95"/>
      <c r="O2779" s="55"/>
    </row>
    <row r="2780" spans="14:15" x14ac:dyDescent="0.25">
      <c r="N2780" s="95"/>
      <c r="O2780" s="55"/>
    </row>
    <row r="2781" spans="14:15" x14ac:dyDescent="0.25">
      <c r="N2781" s="95"/>
      <c r="O2781" s="55"/>
    </row>
    <row r="2782" spans="14:15" x14ac:dyDescent="0.25">
      <c r="N2782" s="95"/>
      <c r="O2782" s="55"/>
    </row>
    <row r="2783" spans="14:15" x14ac:dyDescent="0.25">
      <c r="N2783" s="95"/>
      <c r="O2783" s="55"/>
    </row>
    <row r="2784" spans="14:15" x14ac:dyDescent="0.25">
      <c r="N2784" s="95"/>
      <c r="O2784" s="55"/>
    </row>
    <row r="2785" spans="14:15" x14ac:dyDescent="0.25">
      <c r="N2785" s="95"/>
      <c r="O2785" s="55"/>
    </row>
    <row r="2786" spans="14:15" x14ac:dyDescent="0.25">
      <c r="N2786" s="95"/>
      <c r="O2786" s="55"/>
    </row>
    <row r="2787" spans="14:15" x14ac:dyDescent="0.25">
      <c r="N2787" s="95"/>
      <c r="O2787" s="55"/>
    </row>
    <row r="2788" spans="14:15" x14ac:dyDescent="0.25">
      <c r="N2788" s="95"/>
      <c r="O2788" s="55"/>
    </row>
    <row r="2789" spans="14:15" x14ac:dyDescent="0.25">
      <c r="N2789" s="95"/>
      <c r="O2789" s="55"/>
    </row>
    <row r="2790" spans="14:15" x14ac:dyDescent="0.25">
      <c r="N2790" s="95"/>
      <c r="O2790" s="55"/>
    </row>
    <row r="2791" spans="14:15" x14ac:dyDescent="0.25">
      <c r="N2791" s="95"/>
      <c r="O2791" s="55"/>
    </row>
    <row r="2792" spans="14:15" x14ac:dyDescent="0.25">
      <c r="N2792" s="95"/>
      <c r="O2792" s="55"/>
    </row>
    <row r="2793" spans="14:15" x14ac:dyDescent="0.25">
      <c r="N2793" s="95"/>
      <c r="O2793" s="55"/>
    </row>
    <row r="2794" spans="14:15" x14ac:dyDescent="0.25">
      <c r="N2794" s="95"/>
      <c r="O2794" s="55"/>
    </row>
    <row r="2795" spans="14:15" x14ac:dyDescent="0.25">
      <c r="N2795" s="95"/>
      <c r="O2795" s="55"/>
    </row>
    <row r="2796" spans="14:15" x14ac:dyDescent="0.25">
      <c r="N2796" s="95"/>
      <c r="O2796" s="55"/>
    </row>
    <row r="2797" spans="14:15" x14ac:dyDescent="0.25">
      <c r="N2797" s="95"/>
      <c r="O2797" s="55"/>
    </row>
    <row r="2798" spans="14:15" x14ac:dyDescent="0.25">
      <c r="N2798" s="95"/>
      <c r="O2798" s="55"/>
    </row>
    <row r="2799" spans="14:15" x14ac:dyDescent="0.25">
      <c r="N2799" s="95"/>
      <c r="O2799" s="55"/>
    </row>
    <row r="2800" spans="14:15" x14ac:dyDescent="0.25">
      <c r="N2800" s="95"/>
      <c r="O2800" s="55"/>
    </row>
    <row r="2801" spans="14:15" x14ac:dyDescent="0.25">
      <c r="N2801" s="95"/>
      <c r="O2801" s="55"/>
    </row>
    <row r="2802" spans="14:15" x14ac:dyDescent="0.25">
      <c r="N2802" s="95"/>
      <c r="O2802" s="55"/>
    </row>
    <row r="2803" spans="14:15" x14ac:dyDescent="0.25">
      <c r="N2803" s="95"/>
      <c r="O2803" s="55"/>
    </row>
    <row r="2804" spans="14:15" x14ac:dyDescent="0.25">
      <c r="N2804" s="95"/>
      <c r="O2804" s="55"/>
    </row>
    <row r="2805" spans="14:15" x14ac:dyDescent="0.25">
      <c r="N2805" s="95"/>
      <c r="O2805" s="55"/>
    </row>
    <row r="2806" spans="14:15" x14ac:dyDescent="0.25">
      <c r="N2806" s="95"/>
      <c r="O2806" s="55"/>
    </row>
    <row r="2807" spans="14:15" x14ac:dyDescent="0.25">
      <c r="N2807" s="95"/>
      <c r="O2807" s="55"/>
    </row>
    <row r="2808" spans="14:15" x14ac:dyDescent="0.25">
      <c r="N2808" s="95"/>
      <c r="O2808" s="55"/>
    </row>
    <row r="2809" spans="14:15" x14ac:dyDescent="0.25">
      <c r="N2809" s="95"/>
      <c r="O2809" s="55"/>
    </row>
    <row r="2810" spans="14:15" x14ac:dyDescent="0.25">
      <c r="N2810" s="95"/>
      <c r="O2810" s="55"/>
    </row>
    <row r="2811" spans="14:15" x14ac:dyDescent="0.25">
      <c r="N2811" s="95"/>
      <c r="O2811" s="55"/>
    </row>
    <row r="2812" spans="14:15" x14ac:dyDescent="0.25">
      <c r="N2812" s="95"/>
      <c r="O2812" s="55"/>
    </row>
    <row r="2813" spans="14:15" x14ac:dyDescent="0.25">
      <c r="N2813" s="95"/>
      <c r="O2813" s="55"/>
    </row>
    <row r="2814" spans="14:15" x14ac:dyDescent="0.25">
      <c r="N2814" s="95"/>
      <c r="O2814" s="55"/>
    </row>
    <row r="2815" spans="14:15" x14ac:dyDescent="0.25">
      <c r="N2815" s="95"/>
      <c r="O2815" s="55"/>
    </row>
    <row r="2816" spans="14:15" x14ac:dyDescent="0.25">
      <c r="N2816" s="95"/>
      <c r="O2816" s="55"/>
    </row>
    <row r="2817" spans="14:15" x14ac:dyDescent="0.25">
      <c r="N2817" s="95"/>
      <c r="O2817" s="55"/>
    </row>
    <row r="2818" spans="14:15" x14ac:dyDescent="0.25">
      <c r="N2818" s="95"/>
      <c r="O2818" s="55"/>
    </row>
    <row r="2819" spans="14:15" x14ac:dyDescent="0.25">
      <c r="N2819" s="95"/>
      <c r="O2819" s="55"/>
    </row>
    <row r="2820" spans="14:15" x14ac:dyDescent="0.25">
      <c r="N2820" s="95"/>
      <c r="O2820" s="55"/>
    </row>
    <row r="2821" spans="14:15" x14ac:dyDescent="0.25">
      <c r="N2821" s="95"/>
      <c r="O2821" s="55"/>
    </row>
    <row r="2822" spans="14:15" x14ac:dyDescent="0.25">
      <c r="N2822" s="95"/>
      <c r="O2822" s="55"/>
    </row>
    <row r="2823" spans="14:15" x14ac:dyDescent="0.25">
      <c r="N2823" s="95"/>
      <c r="O2823" s="55"/>
    </row>
    <row r="2824" spans="14:15" x14ac:dyDescent="0.25">
      <c r="N2824" s="95"/>
      <c r="O2824" s="55"/>
    </row>
    <row r="2825" spans="14:15" x14ac:dyDescent="0.25">
      <c r="N2825" s="95"/>
      <c r="O2825" s="55"/>
    </row>
    <row r="2826" spans="14:15" x14ac:dyDescent="0.25">
      <c r="N2826" s="95"/>
      <c r="O2826" s="55"/>
    </row>
    <row r="2827" spans="14:15" x14ac:dyDescent="0.25">
      <c r="N2827" s="95"/>
      <c r="O2827" s="55"/>
    </row>
    <row r="2828" spans="14:15" x14ac:dyDescent="0.25">
      <c r="N2828" s="95"/>
      <c r="O2828" s="55"/>
    </row>
    <row r="2829" spans="14:15" x14ac:dyDescent="0.25">
      <c r="N2829" s="95"/>
      <c r="O2829" s="55"/>
    </row>
    <row r="2830" spans="14:15" x14ac:dyDescent="0.25">
      <c r="N2830" s="95"/>
      <c r="O2830" s="55"/>
    </row>
    <row r="2831" spans="14:15" x14ac:dyDescent="0.25">
      <c r="N2831" s="95"/>
      <c r="O2831" s="55"/>
    </row>
    <row r="2832" spans="14:15" x14ac:dyDescent="0.25">
      <c r="N2832" s="95"/>
      <c r="O2832" s="55"/>
    </row>
    <row r="2833" spans="14:15" x14ac:dyDescent="0.25">
      <c r="N2833" s="95"/>
      <c r="O2833" s="55"/>
    </row>
    <row r="2834" spans="14:15" x14ac:dyDescent="0.25">
      <c r="N2834" s="95"/>
      <c r="O2834" s="55"/>
    </row>
    <row r="2835" spans="14:15" x14ac:dyDescent="0.25">
      <c r="N2835" s="95"/>
      <c r="O2835" s="55"/>
    </row>
    <row r="2836" spans="14:15" x14ac:dyDescent="0.25">
      <c r="N2836" s="95"/>
      <c r="O2836" s="55"/>
    </row>
    <row r="2837" spans="14:15" x14ac:dyDescent="0.25">
      <c r="N2837" s="95"/>
      <c r="O2837" s="55"/>
    </row>
    <row r="2838" spans="14:15" x14ac:dyDescent="0.25">
      <c r="N2838" s="95"/>
      <c r="O2838" s="55"/>
    </row>
    <row r="2839" spans="14:15" x14ac:dyDescent="0.25">
      <c r="N2839" s="95"/>
      <c r="O2839" s="55"/>
    </row>
    <row r="2840" spans="14:15" x14ac:dyDescent="0.25">
      <c r="N2840" s="95"/>
      <c r="O2840" s="55"/>
    </row>
    <row r="2841" spans="14:15" x14ac:dyDescent="0.25">
      <c r="N2841" s="95"/>
      <c r="O2841" s="55"/>
    </row>
    <row r="2842" spans="14:15" x14ac:dyDescent="0.25">
      <c r="N2842" s="95"/>
      <c r="O2842" s="55"/>
    </row>
    <row r="2843" spans="14:15" x14ac:dyDescent="0.25">
      <c r="N2843" s="95"/>
      <c r="O2843" s="55"/>
    </row>
    <row r="2844" spans="14:15" x14ac:dyDescent="0.25">
      <c r="N2844" s="95"/>
      <c r="O2844" s="55"/>
    </row>
    <row r="2845" spans="14:15" x14ac:dyDescent="0.25">
      <c r="N2845" s="95"/>
      <c r="O2845" s="55"/>
    </row>
    <row r="2846" spans="14:15" x14ac:dyDescent="0.25">
      <c r="N2846" s="95"/>
      <c r="O2846" s="55"/>
    </row>
    <row r="2847" spans="14:15" x14ac:dyDescent="0.25">
      <c r="N2847" s="95"/>
      <c r="O2847" s="55"/>
    </row>
    <row r="2848" spans="14:15" x14ac:dyDescent="0.25">
      <c r="N2848" s="95"/>
      <c r="O2848" s="55"/>
    </row>
    <row r="2849" spans="14:15" x14ac:dyDescent="0.25">
      <c r="N2849" s="95"/>
      <c r="O2849" s="55"/>
    </row>
    <row r="2850" spans="14:15" x14ac:dyDescent="0.25">
      <c r="N2850" s="95"/>
      <c r="O2850" s="55"/>
    </row>
    <row r="2851" spans="14:15" x14ac:dyDescent="0.25">
      <c r="N2851" s="95"/>
      <c r="O2851" s="55"/>
    </row>
    <row r="2852" spans="14:15" x14ac:dyDescent="0.25">
      <c r="N2852" s="95"/>
      <c r="O2852" s="55"/>
    </row>
    <row r="2853" spans="14:15" x14ac:dyDescent="0.25">
      <c r="N2853" s="95"/>
      <c r="O2853" s="55"/>
    </row>
    <row r="2854" spans="14:15" x14ac:dyDescent="0.25">
      <c r="N2854" s="95"/>
      <c r="O2854" s="55"/>
    </row>
    <row r="2855" spans="14:15" x14ac:dyDescent="0.25">
      <c r="N2855" s="95"/>
      <c r="O2855" s="55"/>
    </row>
    <row r="2856" spans="14:15" x14ac:dyDescent="0.25">
      <c r="N2856" s="95"/>
      <c r="O2856" s="55"/>
    </row>
    <row r="2857" spans="14:15" x14ac:dyDescent="0.25">
      <c r="N2857" s="95"/>
      <c r="O2857" s="55"/>
    </row>
    <row r="2858" spans="14:15" x14ac:dyDescent="0.25">
      <c r="N2858" s="95"/>
      <c r="O2858" s="55"/>
    </row>
    <row r="2859" spans="14:15" x14ac:dyDescent="0.25">
      <c r="N2859" s="95"/>
      <c r="O2859" s="55"/>
    </row>
    <row r="2860" spans="14:15" x14ac:dyDescent="0.25">
      <c r="N2860" s="95"/>
      <c r="O2860" s="55"/>
    </row>
    <row r="2861" spans="14:15" x14ac:dyDescent="0.25">
      <c r="N2861" s="95"/>
      <c r="O2861" s="55"/>
    </row>
    <row r="2862" spans="14:15" x14ac:dyDescent="0.25">
      <c r="N2862" s="95"/>
      <c r="O2862" s="55"/>
    </row>
    <row r="2863" spans="14:15" x14ac:dyDescent="0.25">
      <c r="N2863" s="95"/>
      <c r="O2863" s="55"/>
    </row>
    <row r="2864" spans="14:15" x14ac:dyDescent="0.25">
      <c r="N2864" s="95"/>
      <c r="O2864" s="55"/>
    </row>
    <row r="2865" spans="14:15" x14ac:dyDescent="0.25">
      <c r="N2865" s="95"/>
      <c r="O2865" s="55"/>
    </row>
    <row r="2866" spans="14:15" x14ac:dyDescent="0.25">
      <c r="N2866" s="95"/>
      <c r="O2866" s="55"/>
    </row>
    <row r="2867" spans="14:15" x14ac:dyDescent="0.25">
      <c r="N2867" s="95"/>
      <c r="O2867" s="55"/>
    </row>
    <row r="2868" spans="14:15" x14ac:dyDescent="0.25">
      <c r="N2868" s="95"/>
      <c r="O2868" s="55"/>
    </row>
    <row r="2869" spans="14:15" x14ac:dyDescent="0.25">
      <c r="N2869" s="95"/>
      <c r="O2869" s="55"/>
    </row>
    <row r="2870" spans="14:15" x14ac:dyDescent="0.25">
      <c r="N2870" s="95"/>
      <c r="O2870" s="55"/>
    </row>
    <row r="2871" spans="14:15" x14ac:dyDescent="0.25">
      <c r="N2871" s="95"/>
      <c r="O2871" s="55"/>
    </row>
    <row r="2872" spans="14:15" x14ac:dyDescent="0.25">
      <c r="N2872" s="95"/>
      <c r="O2872" s="55"/>
    </row>
    <row r="2873" spans="14:15" x14ac:dyDescent="0.25">
      <c r="N2873" s="95"/>
      <c r="O2873" s="55"/>
    </row>
    <row r="2874" spans="14:15" x14ac:dyDescent="0.25">
      <c r="N2874" s="95"/>
      <c r="O2874" s="55"/>
    </row>
    <row r="2875" spans="14:15" x14ac:dyDescent="0.25">
      <c r="N2875" s="95"/>
      <c r="O2875" s="55"/>
    </row>
    <row r="2876" spans="14:15" x14ac:dyDescent="0.25">
      <c r="N2876" s="95"/>
      <c r="O2876" s="55"/>
    </row>
    <row r="2877" spans="14:15" x14ac:dyDescent="0.25">
      <c r="N2877" s="95"/>
      <c r="O2877" s="55"/>
    </row>
    <row r="2878" spans="14:15" x14ac:dyDescent="0.25">
      <c r="N2878" s="95"/>
      <c r="O2878" s="55"/>
    </row>
    <row r="2879" spans="14:15" x14ac:dyDescent="0.25">
      <c r="N2879" s="95"/>
      <c r="O2879" s="55"/>
    </row>
    <row r="2880" spans="14:15" x14ac:dyDescent="0.25">
      <c r="N2880" s="95"/>
      <c r="O2880" s="55"/>
    </row>
    <row r="2881" spans="14:15" x14ac:dyDescent="0.25">
      <c r="N2881" s="95"/>
      <c r="O2881" s="55"/>
    </row>
    <row r="2882" spans="14:15" x14ac:dyDescent="0.25">
      <c r="N2882" s="95"/>
      <c r="O2882" s="55"/>
    </row>
    <row r="2883" spans="14:15" x14ac:dyDescent="0.25">
      <c r="N2883" s="95"/>
      <c r="O2883" s="55"/>
    </row>
    <row r="2884" spans="14:15" x14ac:dyDescent="0.25">
      <c r="N2884" s="95"/>
      <c r="O2884" s="55"/>
    </row>
    <row r="2885" spans="14:15" x14ac:dyDescent="0.25">
      <c r="N2885" s="95"/>
      <c r="O2885" s="55"/>
    </row>
    <row r="2886" spans="14:15" x14ac:dyDescent="0.25">
      <c r="N2886" s="95"/>
      <c r="O2886" s="55"/>
    </row>
    <row r="2887" spans="14:15" x14ac:dyDescent="0.25">
      <c r="N2887" s="95"/>
      <c r="O2887" s="55"/>
    </row>
    <row r="2888" spans="14:15" x14ac:dyDescent="0.25">
      <c r="N2888" s="95"/>
      <c r="O2888" s="55"/>
    </row>
    <row r="2889" spans="14:15" x14ac:dyDescent="0.25">
      <c r="N2889" s="95"/>
      <c r="O2889" s="55"/>
    </row>
    <row r="2890" spans="14:15" x14ac:dyDescent="0.25">
      <c r="N2890" s="95"/>
      <c r="O2890" s="55"/>
    </row>
    <row r="2891" spans="14:15" x14ac:dyDescent="0.25">
      <c r="N2891" s="95"/>
      <c r="O2891" s="55"/>
    </row>
    <row r="2892" spans="14:15" x14ac:dyDescent="0.25">
      <c r="N2892" s="95"/>
      <c r="O2892" s="55"/>
    </row>
    <row r="2893" spans="14:15" x14ac:dyDescent="0.25">
      <c r="N2893" s="95"/>
      <c r="O2893" s="55"/>
    </row>
    <row r="2894" spans="14:15" x14ac:dyDescent="0.25">
      <c r="N2894" s="95"/>
      <c r="O2894" s="55"/>
    </row>
    <row r="2895" spans="14:15" x14ac:dyDescent="0.25">
      <c r="N2895" s="95"/>
      <c r="O2895" s="55"/>
    </row>
    <row r="2896" spans="14:15" x14ac:dyDescent="0.25">
      <c r="N2896" s="95"/>
      <c r="O2896" s="55"/>
    </row>
    <row r="2897" spans="14:15" x14ac:dyDescent="0.25">
      <c r="N2897" s="95"/>
      <c r="O2897" s="55"/>
    </row>
    <row r="2898" spans="14:15" x14ac:dyDescent="0.25">
      <c r="N2898" s="95"/>
      <c r="O2898" s="55"/>
    </row>
    <row r="2899" spans="14:15" x14ac:dyDescent="0.25">
      <c r="N2899" s="95"/>
      <c r="O2899" s="55"/>
    </row>
    <row r="2900" spans="14:15" x14ac:dyDescent="0.25">
      <c r="N2900" s="95"/>
      <c r="O2900" s="55"/>
    </row>
    <row r="2901" spans="14:15" x14ac:dyDescent="0.25">
      <c r="N2901" s="95"/>
      <c r="O2901" s="55"/>
    </row>
    <row r="2902" spans="14:15" x14ac:dyDescent="0.25">
      <c r="N2902" s="95"/>
      <c r="O2902" s="55"/>
    </row>
    <row r="2903" spans="14:15" x14ac:dyDescent="0.25">
      <c r="N2903" s="95"/>
      <c r="O2903" s="55"/>
    </row>
    <row r="2904" spans="14:15" x14ac:dyDescent="0.25">
      <c r="N2904" s="95"/>
      <c r="O2904" s="55"/>
    </row>
    <row r="2905" spans="14:15" x14ac:dyDescent="0.25">
      <c r="N2905" s="95"/>
      <c r="O2905" s="55"/>
    </row>
    <row r="2906" spans="14:15" x14ac:dyDescent="0.25">
      <c r="N2906" s="95"/>
      <c r="O2906" s="55"/>
    </row>
    <row r="2907" spans="14:15" x14ac:dyDescent="0.25">
      <c r="N2907" s="95"/>
      <c r="O2907" s="55"/>
    </row>
    <row r="2908" spans="14:15" x14ac:dyDescent="0.25">
      <c r="N2908" s="95"/>
      <c r="O2908" s="55"/>
    </row>
    <row r="2909" spans="14:15" x14ac:dyDescent="0.25">
      <c r="N2909" s="95"/>
      <c r="O2909" s="55"/>
    </row>
    <row r="2910" spans="14:15" x14ac:dyDescent="0.25">
      <c r="N2910" s="95"/>
      <c r="O2910" s="55"/>
    </row>
    <row r="2911" spans="14:15" x14ac:dyDescent="0.25">
      <c r="N2911" s="95"/>
      <c r="O2911" s="55"/>
    </row>
    <row r="2912" spans="14:15" x14ac:dyDescent="0.25">
      <c r="N2912" s="95"/>
      <c r="O2912" s="55"/>
    </row>
    <row r="2913" spans="14:15" x14ac:dyDescent="0.25">
      <c r="N2913" s="95"/>
      <c r="O2913" s="55"/>
    </row>
    <row r="2914" spans="14:15" x14ac:dyDescent="0.25">
      <c r="N2914" s="95"/>
      <c r="O2914" s="55"/>
    </row>
    <row r="2915" spans="14:15" x14ac:dyDescent="0.25">
      <c r="N2915" s="95"/>
      <c r="O2915" s="55"/>
    </row>
    <row r="2916" spans="14:15" x14ac:dyDescent="0.25">
      <c r="N2916" s="95"/>
      <c r="O2916" s="55"/>
    </row>
    <row r="2917" spans="14:15" x14ac:dyDescent="0.25">
      <c r="N2917" s="95"/>
      <c r="O2917" s="55"/>
    </row>
    <row r="2918" spans="14:15" x14ac:dyDescent="0.25">
      <c r="N2918" s="95"/>
      <c r="O2918" s="55"/>
    </row>
    <row r="2919" spans="14:15" x14ac:dyDescent="0.25">
      <c r="N2919" s="95"/>
      <c r="O2919" s="55"/>
    </row>
    <row r="2920" spans="14:15" x14ac:dyDescent="0.25">
      <c r="N2920" s="95"/>
      <c r="O2920" s="55"/>
    </row>
    <row r="2921" spans="14:15" x14ac:dyDescent="0.25">
      <c r="N2921" s="95"/>
      <c r="O2921" s="55"/>
    </row>
    <row r="2922" spans="14:15" x14ac:dyDescent="0.25">
      <c r="N2922" s="95"/>
      <c r="O2922" s="55"/>
    </row>
    <row r="2923" spans="14:15" x14ac:dyDescent="0.25">
      <c r="N2923" s="95"/>
      <c r="O2923" s="55"/>
    </row>
    <row r="2924" spans="14:15" x14ac:dyDescent="0.25">
      <c r="N2924" s="95"/>
      <c r="O2924" s="55"/>
    </row>
    <row r="2925" spans="14:15" x14ac:dyDescent="0.25">
      <c r="N2925" s="95"/>
      <c r="O2925" s="55"/>
    </row>
    <row r="2926" spans="14:15" x14ac:dyDescent="0.25">
      <c r="N2926" s="95"/>
      <c r="O2926" s="55"/>
    </row>
    <row r="2927" spans="14:15" x14ac:dyDescent="0.25">
      <c r="N2927" s="95"/>
      <c r="O2927" s="55"/>
    </row>
    <row r="2928" spans="14:15" x14ac:dyDescent="0.25">
      <c r="N2928" s="95"/>
      <c r="O2928" s="55"/>
    </row>
    <row r="2929" spans="14:15" x14ac:dyDescent="0.25">
      <c r="N2929" s="95"/>
      <c r="O2929" s="55"/>
    </row>
    <row r="2930" spans="14:15" x14ac:dyDescent="0.25">
      <c r="N2930" s="95"/>
      <c r="O2930" s="55"/>
    </row>
    <row r="2931" spans="14:15" x14ac:dyDescent="0.25">
      <c r="N2931" s="95"/>
      <c r="O2931" s="55"/>
    </row>
    <row r="2932" spans="14:15" x14ac:dyDescent="0.25">
      <c r="N2932" s="95"/>
      <c r="O2932" s="55"/>
    </row>
    <row r="2933" spans="14:15" x14ac:dyDescent="0.25">
      <c r="N2933" s="95"/>
      <c r="O2933" s="55"/>
    </row>
    <row r="2934" spans="14:15" x14ac:dyDescent="0.25">
      <c r="N2934" s="95"/>
      <c r="O2934" s="55"/>
    </row>
    <row r="2935" spans="14:15" x14ac:dyDescent="0.25">
      <c r="N2935" s="95"/>
      <c r="O2935" s="55"/>
    </row>
    <row r="2936" spans="14:15" x14ac:dyDescent="0.25">
      <c r="N2936" s="95"/>
      <c r="O2936" s="55"/>
    </row>
    <row r="2937" spans="14:15" x14ac:dyDescent="0.25">
      <c r="N2937" s="95"/>
      <c r="O2937" s="55"/>
    </row>
    <row r="2938" spans="14:15" x14ac:dyDescent="0.25">
      <c r="N2938" s="95"/>
      <c r="O2938" s="55"/>
    </row>
    <row r="2939" spans="14:15" x14ac:dyDescent="0.25">
      <c r="N2939" s="95"/>
      <c r="O2939" s="55"/>
    </row>
    <row r="2940" spans="14:15" x14ac:dyDescent="0.25">
      <c r="N2940" s="95"/>
      <c r="O2940" s="55"/>
    </row>
    <row r="2941" spans="14:15" x14ac:dyDescent="0.25">
      <c r="N2941" s="95"/>
      <c r="O2941" s="55"/>
    </row>
    <row r="2942" spans="14:15" x14ac:dyDescent="0.25">
      <c r="N2942" s="95"/>
      <c r="O2942" s="55"/>
    </row>
    <row r="2943" spans="14:15" x14ac:dyDescent="0.25">
      <c r="N2943" s="95"/>
      <c r="O2943" s="55"/>
    </row>
    <row r="2944" spans="14:15" x14ac:dyDescent="0.25">
      <c r="N2944" s="95"/>
      <c r="O2944" s="55"/>
    </row>
    <row r="2945" spans="14:15" x14ac:dyDescent="0.25">
      <c r="N2945" s="95"/>
      <c r="O2945" s="55"/>
    </row>
    <row r="2946" spans="14:15" x14ac:dyDescent="0.25">
      <c r="N2946" s="95"/>
      <c r="O2946" s="55"/>
    </row>
    <row r="2947" spans="14:15" x14ac:dyDescent="0.25">
      <c r="N2947" s="95"/>
      <c r="O2947" s="55"/>
    </row>
    <row r="2948" spans="14:15" x14ac:dyDescent="0.25">
      <c r="N2948" s="95"/>
      <c r="O2948" s="55"/>
    </row>
    <row r="2949" spans="14:15" x14ac:dyDescent="0.25">
      <c r="N2949" s="95"/>
      <c r="O2949" s="55"/>
    </row>
    <row r="2950" spans="14:15" x14ac:dyDescent="0.25">
      <c r="N2950" s="95"/>
      <c r="O2950" s="55"/>
    </row>
    <row r="2951" spans="14:15" x14ac:dyDescent="0.25">
      <c r="N2951" s="95"/>
      <c r="O2951" s="55"/>
    </row>
    <row r="2952" spans="14:15" x14ac:dyDescent="0.25">
      <c r="N2952" s="95"/>
      <c r="O2952" s="55"/>
    </row>
    <row r="2953" spans="14:15" x14ac:dyDescent="0.25">
      <c r="N2953" s="95"/>
      <c r="O2953" s="55"/>
    </row>
    <row r="2954" spans="14:15" x14ac:dyDescent="0.25">
      <c r="N2954" s="95"/>
      <c r="O2954" s="55"/>
    </row>
    <row r="2955" spans="14:15" x14ac:dyDescent="0.25">
      <c r="N2955" s="95"/>
      <c r="O2955" s="55"/>
    </row>
    <row r="2956" spans="14:15" x14ac:dyDescent="0.25">
      <c r="N2956" s="95"/>
      <c r="O2956" s="55"/>
    </row>
    <row r="2957" spans="14:15" x14ac:dyDescent="0.25">
      <c r="N2957" s="95"/>
      <c r="O2957" s="55"/>
    </row>
    <row r="2958" spans="14:15" x14ac:dyDescent="0.25">
      <c r="N2958" s="95"/>
      <c r="O2958" s="55"/>
    </row>
    <row r="2959" spans="14:15" x14ac:dyDescent="0.25">
      <c r="N2959" s="95"/>
      <c r="O2959" s="55"/>
    </row>
    <row r="2960" spans="14:15" x14ac:dyDescent="0.25">
      <c r="N2960" s="95"/>
      <c r="O2960" s="55"/>
    </row>
    <row r="2961" spans="14:15" x14ac:dyDescent="0.25">
      <c r="N2961" s="95"/>
      <c r="O2961" s="55"/>
    </row>
    <row r="2962" spans="14:15" x14ac:dyDescent="0.25">
      <c r="N2962" s="95"/>
      <c r="O2962" s="55"/>
    </row>
    <row r="2963" spans="14:15" x14ac:dyDescent="0.25">
      <c r="N2963" s="95"/>
      <c r="O2963" s="55"/>
    </row>
    <row r="2964" spans="14:15" x14ac:dyDescent="0.25">
      <c r="N2964" s="95"/>
      <c r="O2964" s="55"/>
    </row>
    <row r="2965" spans="14:15" x14ac:dyDescent="0.25">
      <c r="N2965" s="95"/>
      <c r="O2965" s="55"/>
    </row>
    <row r="2966" spans="14:15" x14ac:dyDescent="0.25">
      <c r="N2966" s="95"/>
      <c r="O2966" s="55"/>
    </row>
    <row r="2967" spans="14:15" x14ac:dyDescent="0.25">
      <c r="N2967" s="95"/>
      <c r="O2967" s="55"/>
    </row>
    <row r="2968" spans="14:15" x14ac:dyDescent="0.25">
      <c r="N2968" s="95"/>
      <c r="O2968" s="55"/>
    </row>
    <row r="2969" spans="14:15" x14ac:dyDescent="0.25">
      <c r="N2969" s="95"/>
      <c r="O2969" s="55"/>
    </row>
    <row r="2970" spans="14:15" x14ac:dyDescent="0.25">
      <c r="N2970" s="95"/>
      <c r="O2970" s="55"/>
    </row>
    <row r="2971" spans="14:15" x14ac:dyDescent="0.25">
      <c r="N2971" s="95"/>
      <c r="O2971" s="55"/>
    </row>
    <row r="2972" spans="14:15" x14ac:dyDescent="0.25">
      <c r="N2972" s="95"/>
      <c r="O2972" s="55"/>
    </row>
    <row r="2973" spans="14:15" x14ac:dyDescent="0.25">
      <c r="N2973" s="95"/>
      <c r="O2973" s="55"/>
    </row>
    <row r="2974" spans="14:15" x14ac:dyDescent="0.25">
      <c r="N2974" s="95"/>
      <c r="O2974" s="55"/>
    </row>
    <row r="2975" spans="14:15" x14ac:dyDescent="0.25">
      <c r="N2975" s="95"/>
      <c r="O2975" s="55"/>
    </row>
    <row r="2976" spans="14:15" x14ac:dyDescent="0.25">
      <c r="N2976" s="95"/>
      <c r="O2976" s="55"/>
    </row>
    <row r="2977" spans="14:15" x14ac:dyDescent="0.25">
      <c r="N2977" s="95"/>
      <c r="O2977" s="55"/>
    </row>
    <row r="2978" spans="14:15" x14ac:dyDescent="0.25">
      <c r="N2978" s="95"/>
      <c r="O2978" s="55"/>
    </row>
    <row r="2979" spans="14:15" x14ac:dyDescent="0.25">
      <c r="N2979" s="95"/>
      <c r="O2979" s="55"/>
    </row>
    <row r="2980" spans="14:15" x14ac:dyDescent="0.25">
      <c r="N2980" s="95"/>
      <c r="O2980" s="55"/>
    </row>
    <row r="2981" spans="14:15" x14ac:dyDescent="0.25">
      <c r="N2981" s="95"/>
      <c r="O2981" s="55"/>
    </row>
    <row r="2982" spans="14:15" x14ac:dyDescent="0.25">
      <c r="N2982" s="95"/>
      <c r="O2982" s="55"/>
    </row>
    <row r="2983" spans="14:15" x14ac:dyDescent="0.25">
      <c r="N2983" s="95"/>
      <c r="O2983" s="55"/>
    </row>
    <row r="2984" spans="14:15" x14ac:dyDescent="0.25">
      <c r="N2984" s="95"/>
      <c r="O2984" s="55"/>
    </row>
    <row r="2985" spans="14:15" x14ac:dyDescent="0.25">
      <c r="N2985" s="95"/>
      <c r="O2985" s="55"/>
    </row>
    <row r="2986" spans="14:15" x14ac:dyDescent="0.25">
      <c r="N2986" s="95"/>
      <c r="O2986" s="55"/>
    </row>
    <row r="2987" spans="14:15" x14ac:dyDescent="0.25">
      <c r="N2987" s="95"/>
      <c r="O2987" s="55"/>
    </row>
    <row r="2988" spans="14:15" x14ac:dyDescent="0.25">
      <c r="N2988" s="95"/>
      <c r="O2988" s="55"/>
    </row>
    <row r="2989" spans="14:15" x14ac:dyDescent="0.25">
      <c r="N2989" s="95"/>
      <c r="O2989" s="55"/>
    </row>
    <row r="2990" spans="14:15" x14ac:dyDescent="0.25">
      <c r="N2990" s="95"/>
      <c r="O2990" s="55"/>
    </row>
    <row r="2991" spans="14:15" x14ac:dyDescent="0.25">
      <c r="N2991" s="95"/>
      <c r="O2991" s="55"/>
    </row>
    <row r="2992" spans="14:15" x14ac:dyDescent="0.25">
      <c r="N2992" s="95"/>
      <c r="O2992" s="55"/>
    </row>
    <row r="2993" spans="14:15" x14ac:dyDescent="0.25">
      <c r="N2993" s="95"/>
      <c r="O2993" s="55"/>
    </row>
    <row r="2994" spans="14:15" x14ac:dyDescent="0.25">
      <c r="N2994" s="95"/>
      <c r="O2994" s="55"/>
    </row>
    <row r="2995" spans="14:15" x14ac:dyDescent="0.25">
      <c r="N2995" s="95"/>
      <c r="O2995" s="55"/>
    </row>
    <row r="2996" spans="14:15" x14ac:dyDescent="0.25">
      <c r="N2996" s="95"/>
      <c r="O2996" s="55"/>
    </row>
    <row r="2997" spans="14:15" x14ac:dyDescent="0.25">
      <c r="N2997" s="95"/>
      <c r="O2997" s="55"/>
    </row>
    <row r="2998" spans="14:15" x14ac:dyDescent="0.25">
      <c r="N2998" s="95"/>
      <c r="O2998" s="55"/>
    </row>
    <row r="2999" spans="14:15" x14ac:dyDescent="0.25">
      <c r="N2999" s="95"/>
      <c r="O2999" s="55"/>
    </row>
    <row r="3000" spans="14:15" x14ac:dyDescent="0.25">
      <c r="N3000" s="95"/>
      <c r="O3000" s="55"/>
    </row>
    <row r="3001" spans="14:15" x14ac:dyDescent="0.25">
      <c r="N3001" s="95"/>
      <c r="O3001" s="55"/>
    </row>
    <row r="3002" spans="14:15" x14ac:dyDescent="0.25">
      <c r="N3002" s="95"/>
      <c r="O3002" s="55"/>
    </row>
    <row r="3003" spans="14:15" x14ac:dyDescent="0.25">
      <c r="N3003" s="95"/>
      <c r="O3003" s="55"/>
    </row>
    <row r="3004" spans="14:15" x14ac:dyDescent="0.25">
      <c r="N3004" s="95"/>
      <c r="O3004" s="55"/>
    </row>
    <row r="3005" spans="14:15" x14ac:dyDescent="0.25">
      <c r="N3005" s="95"/>
      <c r="O3005" s="55"/>
    </row>
    <row r="3006" spans="14:15" x14ac:dyDescent="0.25">
      <c r="N3006" s="95"/>
      <c r="O3006" s="55"/>
    </row>
    <row r="3007" spans="14:15" x14ac:dyDescent="0.25">
      <c r="N3007" s="95"/>
      <c r="O3007" s="55"/>
    </row>
    <row r="3008" spans="14:15" x14ac:dyDescent="0.25">
      <c r="N3008" s="95"/>
      <c r="O3008" s="55"/>
    </row>
    <row r="3009" spans="14:15" x14ac:dyDescent="0.25">
      <c r="N3009" s="95"/>
      <c r="O3009" s="55"/>
    </row>
    <row r="3010" spans="14:15" x14ac:dyDescent="0.25">
      <c r="N3010" s="95"/>
      <c r="O3010" s="55"/>
    </row>
    <row r="3011" spans="14:15" x14ac:dyDescent="0.25">
      <c r="N3011" s="95"/>
      <c r="O3011" s="55"/>
    </row>
    <row r="3012" spans="14:15" x14ac:dyDescent="0.25">
      <c r="N3012" s="95"/>
      <c r="O3012" s="55"/>
    </row>
    <row r="3013" spans="14:15" x14ac:dyDescent="0.25">
      <c r="N3013" s="95"/>
      <c r="O3013" s="55"/>
    </row>
    <row r="3014" spans="14:15" x14ac:dyDescent="0.25">
      <c r="N3014" s="95"/>
      <c r="O3014" s="55"/>
    </row>
    <row r="3015" spans="14:15" x14ac:dyDescent="0.25">
      <c r="N3015" s="95"/>
      <c r="O3015" s="55"/>
    </row>
    <row r="3016" spans="14:15" x14ac:dyDescent="0.25">
      <c r="N3016" s="95"/>
      <c r="O3016" s="55"/>
    </row>
    <row r="3017" spans="14:15" x14ac:dyDescent="0.25">
      <c r="N3017" s="95"/>
      <c r="O3017" s="55"/>
    </row>
    <row r="3018" spans="14:15" x14ac:dyDescent="0.25">
      <c r="N3018" s="95"/>
      <c r="O3018" s="55"/>
    </row>
    <row r="3019" spans="14:15" x14ac:dyDescent="0.25">
      <c r="N3019" s="95"/>
      <c r="O3019" s="55"/>
    </row>
    <row r="3020" spans="14:15" x14ac:dyDescent="0.25">
      <c r="N3020" s="95"/>
      <c r="O3020" s="55"/>
    </row>
    <row r="3021" spans="14:15" x14ac:dyDescent="0.25">
      <c r="N3021" s="95"/>
      <c r="O3021" s="55"/>
    </row>
    <row r="3022" spans="14:15" x14ac:dyDescent="0.25">
      <c r="N3022" s="95"/>
      <c r="O3022" s="55"/>
    </row>
    <row r="3023" spans="14:15" x14ac:dyDescent="0.25">
      <c r="N3023" s="95"/>
      <c r="O3023" s="55"/>
    </row>
    <row r="3024" spans="14:15" x14ac:dyDescent="0.25">
      <c r="N3024" s="95"/>
      <c r="O3024" s="55"/>
    </row>
    <row r="3025" spans="14:15" x14ac:dyDescent="0.25">
      <c r="N3025" s="95"/>
      <c r="O3025" s="55"/>
    </row>
    <row r="3026" spans="14:15" x14ac:dyDescent="0.25">
      <c r="N3026" s="95"/>
      <c r="O3026" s="55"/>
    </row>
    <row r="3027" spans="14:15" x14ac:dyDescent="0.25">
      <c r="N3027" s="95"/>
      <c r="O3027" s="55"/>
    </row>
    <row r="3028" spans="14:15" x14ac:dyDescent="0.25">
      <c r="N3028" s="95"/>
      <c r="O3028" s="55"/>
    </row>
    <row r="3029" spans="14:15" x14ac:dyDescent="0.25">
      <c r="N3029" s="95"/>
      <c r="O3029" s="55"/>
    </row>
    <row r="3030" spans="14:15" x14ac:dyDescent="0.25">
      <c r="N3030" s="95"/>
      <c r="O3030" s="55"/>
    </row>
    <row r="3031" spans="14:15" x14ac:dyDescent="0.25">
      <c r="N3031" s="95"/>
      <c r="O3031" s="55"/>
    </row>
    <row r="3032" spans="14:15" x14ac:dyDescent="0.25">
      <c r="N3032" s="95"/>
      <c r="O3032" s="55"/>
    </row>
    <row r="3033" spans="14:15" x14ac:dyDescent="0.25">
      <c r="N3033" s="95"/>
      <c r="O3033" s="55"/>
    </row>
    <row r="3034" spans="14:15" x14ac:dyDescent="0.25">
      <c r="N3034" s="95"/>
      <c r="O3034" s="55"/>
    </row>
    <row r="3035" spans="14:15" x14ac:dyDescent="0.25">
      <c r="N3035" s="95"/>
      <c r="O3035" s="55"/>
    </row>
    <row r="3036" spans="14:15" x14ac:dyDescent="0.25">
      <c r="N3036" s="95"/>
      <c r="O3036" s="55"/>
    </row>
    <row r="3037" spans="14:15" x14ac:dyDescent="0.25">
      <c r="N3037" s="95"/>
      <c r="O3037" s="55"/>
    </row>
    <row r="3038" spans="14:15" x14ac:dyDescent="0.25">
      <c r="N3038" s="95"/>
      <c r="O3038" s="55"/>
    </row>
    <row r="3039" spans="14:15" x14ac:dyDescent="0.25">
      <c r="N3039" s="95"/>
      <c r="O3039" s="55"/>
    </row>
    <row r="3040" spans="14:15" x14ac:dyDescent="0.25">
      <c r="N3040" s="95"/>
      <c r="O3040" s="55"/>
    </row>
    <row r="3041" spans="14:15" x14ac:dyDescent="0.25">
      <c r="N3041" s="95"/>
      <c r="O3041" s="55"/>
    </row>
    <row r="3042" spans="14:15" x14ac:dyDescent="0.25">
      <c r="N3042" s="95"/>
      <c r="O3042" s="55"/>
    </row>
    <row r="3043" spans="14:15" x14ac:dyDescent="0.25">
      <c r="N3043" s="95"/>
      <c r="O3043" s="55"/>
    </row>
    <row r="3044" spans="14:15" x14ac:dyDescent="0.25">
      <c r="N3044" s="95"/>
      <c r="O3044" s="55"/>
    </row>
    <row r="3045" spans="14:15" x14ac:dyDescent="0.25">
      <c r="N3045" s="95"/>
      <c r="O3045" s="55"/>
    </row>
    <row r="3046" spans="14:15" x14ac:dyDescent="0.25">
      <c r="N3046" s="95"/>
      <c r="O3046" s="55"/>
    </row>
    <row r="3047" spans="14:15" x14ac:dyDescent="0.25">
      <c r="N3047" s="95"/>
      <c r="O3047" s="55"/>
    </row>
    <row r="3048" spans="14:15" x14ac:dyDescent="0.25">
      <c r="N3048" s="95"/>
      <c r="O3048" s="55"/>
    </row>
    <row r="3049" spans="14:15" x14ac:dyDescent="0.25">
      <c r="N3049" s="95"/>
      <c r="O3049" s="55"/>
    </row>
    <row r="3050" spans="14:15" x14ac:dyDescent="0.25">
      <c r="N3050" s="95"/>
      <c r="O3050" s="55"/>
    </row>
    <row r="3051" spans="14:15" x14ac:dyDescent="0.25">
      <c r="N3051" s="95"/>
      <c r="O3051" s="55"/>
    </row>
    <row r="3052" spans="14:15" x14ac:dyDescent="0.25">
      <c r="N3052" s="95"/>
      <c r="O3052" s="55"/>
    </row>
    <row r="3053" spans="14:15" x14ac:dyDescent="0.25">
      <c r="N3053" s="95"/>
      <c r="O3053" s="55"/>
    </row>
    <row r="3054" spans="14:15" x14ac:dyDescent="0.25">
      <c r="N3054" s="95"/>
      <c r="O3054" s="55"/>
    </row>
    <row r="3055" spans="14:15" x14ac:dyDescent="0.25">
      <c r="N3055" s="95"/>
      <c r="O3055" s="55"/>
    </row>
    <row r="3056" spans="14:15" x14ac:dyDescent="0.25">
      <c r="N3056" s="95"/>
      <c r="O3056" s="55"/>
    </row>
    <row r="3057" spans="14:15" x14ac:dyDescent="0.25">
      <c r="N3057" s="95"/>
      <c r="O3057" s="55"/>
    </row>
    <row r="3058" spans="14:15" x14ac:dyDescent="0.25">
      <c r="N3058" s="95"/>
      <c r="O3058" s="55"/>
    </row>
    <row r="3059" spans="14:15" x14ac:dyDescent="0.25">
      <c r="N3059" s="95"/>
      <c r="O3059" s="55"/>
    </row>
    <row r="3060" spans="14:15" x14ac:dyDescent="0.25">
      <c r="N3060" s="95"/>
      <c r="O3060" s="55"/>
    </row>
    <row r="3061" spans="14:15" x14ac:dyDescent="0.25">
      <c r="N3061" s="95"/>
      <c r="O3061" s="55"/>
    </row>
    <row r="3062" spans="14:15" x14ac:dyDescent="0.25">
      <c r="N3062" s="95"/>
      <c r="O3062" s="55"/>
    </row>
    <row r="3063" spans="14:15" x14ac:dyDescent="0.25">
      <c r="N3063" s="95"/>
      <c r="O3063" s="55"/>
    </row>
    <row r="3064" spans="14:15" x14ac:dyDescent="0.25">
      <c r="N3064" s="95"/>
      <c r="O3064" s="55"/>
    </row>
    <row r="3065" spans="14:15" x14ac:dyDescent="0.25">
      <c r="N3065" s="95"/>
      <c r="O3065" s="55"/>
    </row>
    <row r="3066" spans="14:15" x14ac:dyDescent="0.25">
      <c r="N3066" s="95"/>
      <c r="O3066" s="55"/>
    </row>
    <row r="3067" spans="14:15" x14ac:dyDescent="0.25">
      <c r="N3067" s="95"/>
      <c r="O3067" s="55"/>
    </row>
    <row r="3068" spans="14:15" x14ac:dyDescent="0.25">
      <c r="N3068" s="95"/>
      <c r="O3068" s="55"/>
    </row>
    <row r="3069" spans="14:15" x14ac:dyDescent="0.25">
      <c r="N3069" s="95"/>
      <c r="O3069" s="55"/>
    </row>
    <row r="3070" spans="14:15" x14ac:dyDescent="0.25">
      <c r="N3070" s="95"/>
      <c r="O3070" s="55"/>
    </row>
    <row r="3071" spans="14:15" x14ac:dyDescent="0.25">
      <c r="N3071" s="95"/>
      <c r="O3071" s="55"/>
    </row>
    <row r="3072" spans="14:15" x14ac:dyDescent="0.25">
      <c r="N3072" s="95"/>
      <c r="O3072" s="55"/>
    </row>
    <row r="3073" spans="14:15" x14ac:dyDescent="0.25">
      <c r="N3073" s="95"/>
      <c r="O3073" s="55"/>
    </row>
    <row r="3074" spans="14:15" x14ac:dyDescent="0.25">
      <c r="N3074" s="95"/>
      <c r="O3074" s="55"/>
    </row>
    <row r="3075" spans="14:15" x14ac:dyDescent="0.25">
      <c r="N3075" s="95"/>
      <c r="O3075" s="55"/>
    </row>
    <row r="3076" spans="14:15" x14ac:dyDescent="0.25">
      <c r="N3076" s="95"/>
      <c r="O3076" s="55"/>
    </row>
    <row r="3077" spans="14:15" x14ac:dyDescent="0.25">
      <c r="N3077" s="95"/>
      <c r="O3077" s="55"/>
    </row>
    <row r="3078" spans="14:15" x14ac:dyDescent="0.25">
      <c r="N3078" s="95"/>
      <c r="O3078" s="55"/>
    </row>
    <row r="3079" spans="14:15" x14ac:dyDescent="0.25">
      <c r="N3079" s="95"/>
      <c r="O3079" s="55"/>
    </row>
    <row r="3080" spans="14:15" x14ac:dyDescent="0.25">
      <c r="N3080" s="95"/>
      <c r="O3080" s="55"/>
    </row>
    <row r="3081" spans="14:15" x14ac:dyDescent="0.25">
      <c r="N3081" s="95"/>
      <c r="O3081" s="55"/>
    </row>
    <row r="3082" spans="14:15" x14ac:dyDescent="0.25">
      <c r="N3082" s="95"/>
      <c r="O3082" s="55"/>
    </row>
    <row r="3083" spans="14:15" x14ac:dyDescent="0.25">
      <c r="N3083" s="95"/>
      <c r="O3083" s="55"/>
    </row>
    <row r="3084" spans="14:15" x14ac:dyDescent="0.25">
      <c r="N3084" s="95"/>
      <c r="O3084" s="55"/>
    </row>
    <row r="3085" spans="14:15" x14ac:dyDescent="0.25">
      <c r="N3085" s="95"/>
      <c r="O3085" s="55"/>
    </row>
    <row r="3086" spans="14:15" x14ac:dyDescent="0.25">
      <c r="N3086" s="95"/>
      <c r="O3086" s="55"/>
    </row>
    <row r="3087" spans="14:15" x14ac:dyDescent="0.25">
      <c r="N3087" s="95"/>
      <c r="O3087" s="55"/>
    </row>
    <row r="3088" spans="14:15" x14ac:dyDescent="0.25">
      <c r="N3088" s="95"/>
      <c r="O3088" s="55"/>
    </row>
    <row r="3089" spans="14:15" x14ac:dyDescent="0.25">
      <c r="N3089" s="95"/>
      <c r="O3089" s="55"/>
    </row>
    <row r="3090" spans="14:15" x14ac:dyDescent="0.25">
      <c r="N3090" s="95"/>
      <c r="O3090" s="55"/>
    </row>
    <row r="3091" spans="14:15" x14ac:dyDescent="0.25">
      <c r="N3091" s="95"/>
      <c r="O3091" s="55"/>
    </row>
    <row r="3092" spans="14:15" x14ac:dyDescent="0.25">
      <c r="N3092" s="95"/>
      <c r="O3092" s="55"/>
    </row>
    <row r="3093" spans="14:15" x14ac:dyDescent="0.25">
      <c r="N3093" s="95"/>
      <c r="O3093" s="55"/>
    </row>
    <row r="3094" spans="14:15" x14ac:dyDescent="0.25">
      <c r="N3094" s="95"/>
      <c r="O3094" s="55"/>
    </row>
    <row r="3095" spans="14:15" x14ac:dyDescent="0.25">
      <c r="N3095" s="95"/>
      <c r="O3095" s="55"/>
    </row>
    <row r="3096" spans="14:15" x14ac:dyDescent="0.25">
      <c r="N3096" s="95"/>
      <c r="O3096" s="55"/>
    </row>
    <row r="3097" spans="14:15" x14ac:dyDescent="0.25">
      <c r="N3097" s="95"/>
      <c r="O3097" s="55"/>
    </row>
    <row r="3098" spans="14:15" x14ac:dyDescent="0.25">
      <c r="N3098" s="95"/>
      <c r="O3098" s="55"/>
    </row>
    <row r="3099" spans="14:15" x14ac:dyDescent="0.25">
      <c r="N3099" s="95"/>
      <c r="O3099" s="55"/>
    </row>
    <row r="3100" spans="14:15" x14ac:dyDescent="0.25">
      <c r="N3100" s="95"/>
      <c r="O3100" s="55"/>
    </row>
    <row r="3101" spans="14:15" x14ac:dyDescent="0.25">
      <c r="N3101" s="95"/>
      <c r="O3101" s="55"/>
    </row>
    <row r="3102" spans="14:15" x14ac:dyDescent="0.25">
      <c r="N3102" s="95"/>
      <c r="O3102" s="55"/>
    </row>
    <row r="3103" spans="14:15" x14ac:dyDescent="0.25">
      <c r="N3103" s="95"/>
      <c r="O3103" s="55"/>
    </row>
    <row r="3104" spans="14:15" x14ac:dyDescent="0.25">
      <c r="N3104" s="95"/>
      <c r="O3104" s="55"/>
    </row>
    <row r="3105" spans="14:15" x14ac:dyDescent="0.25">
      <c r="N3105" s="95"/>
      <c r="O3105" s="55"/>
    </row>
    <row r="3106" spans="14:15" x14ac:dyDescent="0.25">
      <c r="N3106" s="95"/>
      <c r="O3106" s="55"/>
    </row>
    <row r="3107" spans="14:15" x14ac:dyDescent="0.25">
      <c r="N3107" s="95"/>
      <c r="O3107" s="55"/>
    </row>
    <row r="3108" spans="14:15" x14ac:dyDescent="0.25">
      <c r="N3108" s="95"/>
      <c r="O3108" s="55"/>
    </row>
    <row r="3109" spans="14:15" x14ac:dyDescent="0.25">
      <c r="N3109" s="95"/>
      <c r="O3109" s="55"/>
    </row>
    <row r="3110" spans="14:15" x14ac:dyDescent="0.25">
      <c r="N3110" s="95"/>
      <c r="O3110" s="55"/>
    </row>
    <row r="3111" spans="14:15" x14ac:dyDescent="0.25">
      <c r="N3111" s="95"/>
      <c r="O3111" s="55"/>
    </row>
    <row r="3112" spans="14:15" x14ac:dyDescent="0.25">
      <c r="N3112" s="95"/>
      <c r="O3112" s="55"/>
    </row>
    <row r="3113" spans="14:15" x14ac:dyDescent="0.25">
      <c r="N3113" s="95"/>
      <c r="O3113" s="55"/>
    </row>
    <row r="3114" spans="14:15" x14ac:dyDescent="0.25">
      <c r="N3114" s="95"/>
      <c r="O3114" s="55"/>
    </row>
    <row r="3115" spans="14:15" x14ac:dyDescent="0.25">
      <c r="N3115" s="95"/>
      <c r="O3115" s="55"/>
    </row>
    <row r="3116" spans="14:15" x14ac:dyDescent="0.25">
      <c r="N3116" s="95"/>
      <c r="O3116" s="55"/>
    </row>
    <row r="3117" spans="14:15" x14ac:dyDescent="0.25">
      <c r="N3117" s="95"/>
      <c r="O3117" s="55"/>
    </row>
    <row r="3118" spans="14:15" x14ac:dyDescent="0.25">
      <c r="N3118" s="95"/>
      <c r="O3118" s="55"/>
    </row>
    <row r="3119" spans="14:15" x14ac:dyDescent="0.25">
      <c r="N3119" s="95"/>
      <c r="O3119" s="55"/>
    </row>
    <row r="3120" spans="14:15" x14ac:dyDescent="0.25">
      <c r="N3120" s="95"/>
      <c r="O3120" s="55"/>
    </row>
    <row r="3121" spans="14:15" x14ac:dyDescent="0.25">
      <c r="N3121" s="95"/>
      <c r="O3121" s="55"/>
    </row>
    <row r="3122" spans="14:15" x14ac:dyDescent="0.25">
      <c r="N3122" s="95"/>
      <c r="O3122" s="55"/>
    </row>
    <row r="3123" spans="14:15" x14ac:dyDescent="0.25">
      <c r="N3123" s="95"/>
      <c r="O3123" s="55"/>
    </row>
    <row r="3124" spans="14:15" x14ac:dyDescent="0.25">
      <c r="N3124" s="95"/>
      <c r="O3124" s="55"/>
    </row>
    <row r="3125" spans="14:15" x14ac:dyDescent="0.25">
      <c r="N3125" s="95"/>
      <c r="O3125" s="55"/>
    </row>
    <row r="3126" spans="14:15" x14ac:dyDescent="0.25">
      <c r="N3126" s="95"/>
      <c r="O3126" s="55"/>
    </row>
    <row r="3127" spans="14:15" x14ac:dyDescent="0.25">
      <c r="N3127" s="95"/>
      <c r="O3127" s="55"/>
    </row>
    <row r="3128" spans="14:15" x14ac:dyDescent="0.25">
      <c r="N3128" s="95"/>
      <c r="O3128" s="55"/>
    </row>
    <row r="3129" spans="14:15" x14ac:dyDescent="0.25">
      <c r="N3129" s="95"/>
      <c r="O3129" s="55"/>
    </row>
    <row r="3130" spans="14:15" x14ac:dyDescent="0.25">
      <c r="N3130" s="95"/>
      <c r="O3130" s="55"/>
    </row>
    <row r="3131" spans="14:15" x14ac:dyDescent="0.25">
      <c r="N3131" s="95"/>
      <c r="O3131" s="55"/>
    </row>
    <row r="3132" spans="14:15" x14ac:dyDescent="0.25">
      <c r="N3132" s="95"/>
      <c r="O3132" s="55"/>
    </row>
    <row r="3133" spans="14:15" x14ac:dyDescent="0.25">
      <c r="N3133" s="95"/>
      <c r="O3133" s="55"/>
    </row>
    <row r="3134" spans="14:15" x14ac:dyDescent="0.25">
      <c r="N3134" s="95"/>
      <c r="O3134" s="55"/>
    </row>
    <row r="3135" spans="14:15" x14ac:dyDescent="0.25">
      <c r="N3135" s="95"/>
      <c r="O3135" s="55"/>
    </row>
    <row r="3136" spans="14:15" x14ac:dyDescent="0.25">
      <c r="N3136" s="95"/>
      <c r="O3136" s="55"/>
    </row>
    <row r="3137" spans="14:15" x14ac:dyDescent="0.25">
      <c r="N3137" s="95"/>
      <c r="O3137" s="55"/>
    </row>
    <row r="3138" spans="14:15" x14ac:dyDescent="0.25">
      <c r="N3138" s="95"/>
      <c r="O3138" s="55"/>
    </row>
    <row r="3139" spans="14:15" x14ac:dyDescent="0.25">
      <c r="N3139" s="95"/>
      <c r="O3139" s="55"/>
    </row>
    <row r="3140" spans="14:15" x14ac:dyDescent="0.25">
      <c r="N3140" s="95"/>
      <c r="O3140" s="55"/>
    </row>
    <row r="3141" spans="14:15" x14ac:dyDescent="0.25">
      <c r="N3141" s="95"/>
      <c r="O3141" s="55"/>
    </row>
    <row r="3142" spans="14:15" x14ac:dyDescent="0.25">
      <c r="N3142" s="95"/>
      <c r="O3142" s="55"/>
    </row>
    <row r="3143" spans="14:15" x14ac:dyDescent="0.25">
      <c r="N3143" s="95"/>
      <c r="O3143" s="55"/>
    </row>
    <row r="3144" spans="14:15" x14ac:dyDescent="0.25">
      <c r="N3144" s="95"/>
      <c r="O3144" s="55"/>
    </row>
    <row r="3145" spans="14:15" x14ac:dyDescent="0.25">
      <c r="N3145" s="95"/>
      <c r="O3145" s="55"/>
    </row>
    <row r="3146" spans="14:15" x14ac:dyDescent="0.25">
      <c r="N3146" s="95"/>
      <c r="O3146" s="55"/>
    </row>
    <row r="3147" spans="14:15" x14ac:dyDescent="0.25">
      <c r="N3147" s="95"/>
      <c r="O3147" s="55"/>
    </row>
    <row r="3148" spans="14:15" x14ac:dyDescent="0.25">
      <c r="N3148" s="95"/>
      <c r="O3148" s="55"/>
    </row>
    <row r="3149" spans="14:15" x14ac:dyDescent="0.25">
      <c r="N3149" s="95"/>
      <c r="O3149" s="55"/>
    </row>
    <row r="3150" spans="14:15" x14ac:dyDescent="0.25">
      <c r="N3150" s="95"/>
      <c r="O3150" s="55"/>
    </row>
    <row r="3151" spans="14:15" x14ac:dyDescent="0.25">
      <c r="N3151" s="95"/>
      <c r="O3151" s="55"/>
    </row>
    <row r="3152" spans="14:15" x14ac:dyDescent="0.25">
      <c r="N3152" s="95"/>
      <c r="O3152" s="55"/>
    </row>
    <row r="3153" spans="14:15" x14ac:dyDescent="0.25">
      <c r="N3153" s="95"/>
      <c r="O3153" s="55"/>
    </row>
    <row r="3154" spans="14:15" x14ac:dyDescent="0.25">
      <c r="N3154" s="95"/>
      <c r="O3154" s="55"/>
    </row>
    <row r="3155" spans="14:15" x14ac:dyDescent="0.25">
      <c r="N3155" s="95"/>
      <c r="O3155" s="55"/>
    </row>
    <row r="3156" spans="14:15" x14ac:dyDescent="0.25">
      <c r="N3156" s="95"/>
      <c r="O3156" s="55"/>
    </row>
  </sheetData>
  <sortState ref="B3:Q44">
    <sortCondition descending="1" ref="Q3:Q44"/>
  </sortState>
  <pageMargins left="0.75" right="0.25" top="0.25" bottom="0.25" header="0.25" footer="0.25"/>
  <pageSetup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12 Year Comparison by District</vt:lpstr>
      <vt:lpstr>5390</vt:lpstr>
      <vt:lpstr>5400</vt:lpstr>
      <vt:lpstr>5420</vt:lpstr>
      <vt:lpstr>5440</vt:lpstr>
      <vt:lpstr>5450</vt:lpstr>
      <vt:lpstr>5470</vt:lpstr>
      <vt:lpstr>5520</vt:lpstr>
      <vt:lpstr>5610</vt:lpstr>
      <vt:lpstr>5630</vt:lpstr>
      <vt:lpstr>5670</vt:lpstr>
      <vt:lpstr>5690</vt:lpstr>
      <vt:lpstr>5710</vt:lpstr>
      <vt:lpstr>5730</vt:lpstr>
      <vt:lpstr>5750</vt:lpstr>
      <vt:lpstr>5770</vt:lpstr>
      <vt:lpstr>5790</vt:lpstr>
      <vt:lpstr>5810</vt:lpstr>
      <vt:lpstr>5840</vt:lpstr>
      <vt:lpstr>5870</vt:lpstr>
      <vt:lpstr>5890</vt:lpstr>
      <vt:lpstr>5910</vt:lpstr>
      <vt:lpstr>5930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Atkinson</dc:creator>
  <cp:lastModifiedBy>RickAmsberry</cp:lastModifiedBy>
  <cp:lastPrinted>2018-02-13T23:04:04Z</cp:lastPrinted>
  <dcterms:created xsi:type="dcterms:W3CDTF">2015-11-04T00:17:51Z</dcterms:created>
  <dcterms:modified xsi:type="dcterms:W3CDTF">2018-04-14T19:02:35Z</dcterms:modified>
</cp:coreProperties>
</file>